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10" yWindow="105" windowWidth="15090" windowHeight="8385" activeTab="0"/>
  </bookViews>
  <sheets>
    <sheet name="List1" sheetId="1" r:id="rId1"/>
  </sheets>
  <definedNames>
    <definedName name="_xlnm.Print_Area" localSheetId="0">'List1'!$A$1:$U$351</definedName>
  </definedNames>
  <calcPr fullCalcOnLoad="1"/>
</workbook>
</file>

<file path=xl/sharedStrings.xml><?xml version="1.0" encoding="utf-8"?>
<sst xmlns="http://schemas.openxmlformats.org/spreadsheetml/2006/main" count="910" uniqueCount="298">
  <si>
    <t>hlášení pro statistiku ČAS,JMKAS,Sokol</t>
  </si>
  <si>
    <t>VÝSLEDKY ZÁVODŮ</t>
  </si>
  <si>
    <t>Výkon</t>
  </si>
  <si>
    <t>Oddíl</t>
  </si>
  <si>
    <t>Místo</t>
  </si>
  <si>
    <t>Datum</t>
  </si>
  <si>
    <t>kateg</t>
  </si>
  <si>
    <t>5boj</t>
  </si>
  <si>
    <t>výkon</t>
  </si>
  <si>
    <t>3boj</t>
  </si>
  <si>
    <t>KLADIVO</t>
  </si>
  <si>
    <t>KOULE</t>
  </si>
  <si>
    <t>DISK</t>
  </si>
  <si>
    <t>OŠTĚP</t>
  </si>
  <si>
    <t>BŘEMENO</t>
  </si>
  <si>
    <t>body</t>
  </si>
  <si>
    <t xml:space="preserve">pořadí </t>
  </si>
  <si>
    <t>v</t>
  </si>
  <si>
    <t>ZABBR</t>
  </si>
  <si>
    <t>Brno</t>
  </si>
  <si>
    <t>narození</t>
  </si>
  <si>
    <t>kateg.</t>
  </si>
  <si>
    <t>Věk.</t>
  </si>
  <si>
    <t>Příjmení</t>
  </si>
  <si>
    <t>Jméno</t>
  </si>
  <si>
    <t>VRHAČSKÝ  PĚTIBOJ  A  TROJBOJ</t>
  </si>
  <si>
    <t>věkový přepočet výkonu = AGE result</t>
  </si>
  <si>
    <t>František</t>
  </si>
  <si>
    <t>M60</t>
  </si>
  <si>
    <t>M55</t>
  </si>
  <si>
    <t>M50</t>
  </si>
  <si>
    <t>Petr</t>
  </si>
  <si>
    <t>M45</t>
  </si>
  <si>
    <t>Jetelina</t>
  </si>
  <si>
    <t>Radim</t>
  </si>
  <si>
    <t>250754</t>
  </si>
  <si>
    <t>Jan</t>
  </si>
  <si>
    <t>Blažková</t>
  </si>
  <si>
    <t>Eva</t>
  </si>
  <si>
    <t>MOSLA</t>
  </si>
  <si>
    <t>070333</t>
  </si>
  <si>
    <t>M65</t>
  </si>
  <si>
    <t>věkový faktor dle  5 -letých kategorii= AGE faktor WAVA 1994</t>
  </si>
  <si>
    <t>KOEFICIENTY WMA 2002</t>
  </si>
  <si>
    <t xml:space="preserve">Tošnar </t>
  </si>
  <si>
    <t>Pavel</t>
  </si>
  <si>
    <t>WAVA 1994</t>
  </si>
  <si>
    <t>Váhy použitého nářadí odpovídají pravidlům IAAF-WAVA  dnes WMA dle jednotlivých 5 letých kategorií</t>
  </si>
  <si>
    <t>Bodování WMA 2002 dle keficientů Handbook 2002 -AppendixE viz .internet,nejlépe stránky WMA</t>
  </si>
  <si>
    <t>Bodování  veteránských kategorií dle pravidel WAVA o vícebojích  s použitím 5letých věkových faktorů.tzv.WAVA 1994</t>
  </si>
  <si>
    <t>Všechny použité oštěpy pouze nového typu.</t>
  </si>
  <si>
    <t>M70</t>
  </si>
  <si>
    <t>Zdeněk</t>
  </si>
  <si>
    <t>Klok</t>
  </si>
  <si>
    <t>Josef</t>
  </si>
  <si>
    <t>030329</t>
  </si>
  <si>
    <t>Hradec Králové</t>
  </si>
  <si>
    <t>M75</t>
  </si>
  <si>
    <t>M40</t>
  </si>
  <si>
    <t>Ž45</t>
  </si>
  <si>
    <t>Vykydal</t>
  </si>
  <si>
    <t>Vykydalová</t>
  </si>
  <si>
    <t>Blanka</t>
  </si>
  <si>
    <t>Benek</t>
  </si>
  <si>
    <t>080231</t>
  </si>
  <si>
    <t>Šumperk</t>
  </si>
  <si>
    <t>140744</t>
  </si>
  <si>
    <t>230456</t>
  </si>
  <si>
    <t xml:space="preserve">muží70 a st.   KOaKL=4Kg,DI=1Kg,OŠ=500g do 79 let a 400g pro starší,BŘ do 79=7,26Kg a nad 80=5,45Kg </t>
  </si>
  <si>
    <t>110570</t>
  </si>
  <si>
    <t>muži do 49let KOaKL=7,26Kg,D=2Kg,800gr a BŘ=15,88JKg       muži do 59let KOaKL=6,00Kg,D=1,5Kg.700gr a BŘ=11,34kg</t>
  </si>
  <si>
    <t>věk ženy přes 50 let: Ko,Kl=3kg,        OŠ a BŘ přes 60 let =400gr a 5,45Kg ,        OŠ a BŘ přes 50 let 50=500g a 7,45Kg</t>
  </si>
  <si>
    <t xml:space="preserve">muži 60-69let KOaKL=5Kg.Di=1Kg,OŠ=600g BŘ=9,08Kg </t>
  </si>
  <si>
    <t>Brno, J.Nečase1a, 616 00 - Tyršovo hřiště Pod lesem - statistika Ing. Radim Jetelina, TEL*-549247920 //zabbr@seznam.cz// /jetelinar@unistav.cz</t>
  </si>
  <si>
    <t>Všianský</t>
  </si>
  <si>
    <t>200644</t>
  </si>
  <si>
    <t>M80</t>
  </si>
  <si>
    <t>Antonín</t>
  </si>
  <si>
    <t>Ž30</t>
  </si>
  <si>
    <t>Valíček</t>
  </si>
  <si>
    <t>190241</t>
  </si>
  <si>
    <t>Jílek</t>
  </si>
  <si>
    <t>Břetislav</t>
  </si>
  <si>
    <t>111045</t>
  </si>
  <si>
    <t>Sobotka</t>
  </si>
  <si>
    <t>120643</t>
  </si>
  <si>
    <t>Bednář</t>
  </si>
  <si>
    <t>Karel</t>
  </si>
  <si>
    <t>090344</t>
  </si>
  <si>
    <t>Prokop</t>
  </si>
  <si>
    <t>Robert</t>
  </si>
  <si>
    <t>040954</t>
  </si>
  <si>
    <t>Václav</t>
  </si>
  <si>
    <t>Miloslav</t>
  </si>
  <si>
    <t>Králová</t>
  </si>
  <si>
    <t>Tereza</t>
  </si>
  <si>
    <t>221089</t>
  </si>
  <si>
    <t>Kališ</t>
  </si>
  <si>
    <t>Jaromír</t>
  </si>
  <si>
    <t>260334</t>
  </si>
  <si>
    <t>Vrabelová</t>
  </si>
  <si>
    <t>Klára</t>
  </si>
  <si>
    <t>1408</t>
  </si>
  <si>
    <t>160390</t>
  </si>
  <si>
    <t>Moravec</t>
  </si>
  <si>
    <t>Lobovský</t>
  </si>
  <si>
    <t>120947</t>
  </si>
  <si>
    <t>TJ Klatovy</t>
  </si>
  <si>
    <t>2309</t>
  </si>
  <si>
    <t>Adamec</t>
  </si>
  <si>
    <t>090451</t>
  </si>
  <si>
    <t>Boldan</t>
  </si>
  <si>
    <t>Arnošt</t>
  </si>
  <si>
    <t>210734</t>
  </si>
  <si>
    <t>Staněk</t>
  </si>
  <si>
    <t>230541</t>
  </si>
  <si>
    <t>AC Nýřany</t>
  </si>
  <si>
    <t>Hošek</t>
  </si>
  <si>
    <t>Roubal</t>
  </si>
  <si>
    <t>Jaroslav</t>
  </si>
  <si>
    <t>49</t>
  </si>
  <si>
    <t>Král.Vinohrady</t>
  </si>
  <si>
    <t>Černík</t>
  </si>
  <si>
    <t>Bohumil</t>
  </si>
  <si>
    <t>Král. Vinohrady</t>
  </si>
  <si>
    <t>Ž55</t>
  </si>
  <si>
    <t>Peterková</t>
  </si>
  <si>
    <t>Milada</t>
  </si>
  <si>
    <t>Sparta</t>
  </si>
  <si>
    <t>AK Bílina</t>
  </si>
  <si>
    <t>Orlík</t>
  </si>
  <si>
    <t>Hodonín</t>
  </si>
  <si>
    <t>Adlerová</t>
  </si>
  <si>
    <t>Plesarová</t>
  </si>
  <si>
    <t>Zdeňka</t>
  </si>
  <si>
    <t>170658</t>
  </si>
  <si>
    <t>Zlín</t>
  </si>
  <si>
    <t>Klvaňa</t>
  </si>
  <si>
    <t>Přerov</t>
  </si>
  <si>
    <t>Petra</t>
  </si>
  <si>
    <t>Novotný</t>
  </si>
  <si>
    <t>Vladimír</t>
  </si>
  <si>
    <t>040244</t>
  </si>
  <si>
    <t>Jiskra Litomyšl</t>
  </si>
  <si>
    <t>Bednaříková</t>
  </si>
  <si>
    <t>Jana</t>
  </si>
  <si>
    <t>Dráb</t>
  </si>
  <si>
    <t>Třinec</t>
  </si>
  <si>
    <t>Nenadál</t>
  </si>
  <si>
    <t>Kolomazník</t>
  </si>
  <si>
    <t>ACC Brno</t>
  </si>
  <si>
    <t>Ivan</t>
  </si>
  <si>
    <t>Řechka</t>
  </si>
  <si>
    <t>Bedřich</t>
  </si>
  <si>
    <t>161250</t>
  </si>
  <si>
    <t>Makový</t>
  </si>
  <si>
    <t>200235</t>
  </si>
  <si>
    <t>Landmesser</t>
  </si>
  <si>
    <t>070742</t>
  </si>
  <si>
    <t>Ludvík</t>
  </si>
  <si>
    <t>Horák</t>
  </si>
  <si>
    <t>060639</t>
  </si>
  <si>
    <t>Slovácká Slavia UH</t>
  </si>
  <si>
    <t>Kužela</t>
  </si>
  <si>
    <t>110820</t>
  </si>
  <si>
    <t>AK Prostějov</t>
  </si>
  <si>
    <t>Filip</t>
  </si>
  <si>
    <t>Ladislav</t>
  </si>
  <si>
    <t>080828</t>
  </si>
  <si>
    <t>LK Beroun</t>
  </si>
  <si>
    <t>Řezanina</t>
  </si>
  <si>
    <t>Rudolf</t>
  </si>
  <si>
    <t>Znojmo</t>
  </si>
  <si>
    <t>Jeníček</t>
  </si>
  <si>
    <t>Slatiňany</t>
  </si>
  <si>
    <t>Dukla</t>
  </si>
  <si>
    <t>Schejbal</t>
  </si>
  <si>
    <t>Svetozár</t>
  </si>
  <si>
    <t>Poláček</t>
  </si>
  <si>
    <t>Šťastná</t>
  </si>
  <si>
    <t>Marie</t>
  </si>
  <si>
    <t>Štenberk</t>
  </si>
  <si>
    <t>040458</t>
  </si>
  <si>
    <t>Vavrys</t>
  </si>
  <si>
    <t>310149</t>
  </si>
  <si>
    <t>080952</t>
  </si>
  <si>
    <t>140248</t>
  </si>
  <si>
    <t>Ž65</t>
  </si>
  <si>
    <t>Čihulková</t>
  </si>
  <si>
    <t>Vlasta</t>
  </si>
  <si>
    <t>250538</t>
  </si>
  <si>
    <t>Sokol Pardubice</t>
  </si>
  <si>
    <t>Vonášek</t>
  </si>
  <si>
    <t>Vlastimil</t>
  </si>
  <si>
    <t>120846</t>
  </si>
  <si>
    <t>Sokol Blatná</t>
  </si>
  <si>
    <t>Votroubek</t>
  </si>
  <si>
    <t>Oldřich</t>
  </si>
  <si>
    <t>120637</t>
  </si>
  <si>
    <t>041242</t>
  </si>
  <si>
    <t>Ústí nad Labem</t>
  </si>
  <si>
    <t>Koudela</t>
  </si>
  <si>
    <t>170782</t>
  </si>
  <si>
    <t>Atletika Jihlava</t>
  </si>
  <si>
    <t>Uchytil</t>
  </si>
  <si>
    <t>Jiří</t>
  </si>
  <si>
    <t>021179</t>
  </si>
  <si>
    <t>AO Nové Město</t>
  </si>
  <si>
    <t>PŘEBOR ČESKÉ REPUBLIKY VETERÁNŮ A VETERÁNEK   /MASTERS/</t>
  </si>
  <si>
    <t>25.9.2004</t>
  </si>
  <si>
    <t>2509</t>
  </si>
  <si>
    <t>KLASICKÝ  PĚTIBOJ</t>
  </si>
  <si>
    <t>DÁLKA</t>
  </si>
  <si>
    <t>200m</t>
  </si>
  <si>
    <t>1500/800m</t>
  </si>
  <si>
    <t>800/1500m</t>
  </si>
  <si>
    <t>ručně</t>
  </si>
  <si>
    <t>Zedník</t>
  </si>
  <si>
    <t>041053</t>
  </si>
  <si>
    <t>Egner</t>
  </si>
  <si>
    <t>210963</t>
  </si>
  <si>
    <t>160737</t>
  </si>
  <si>
    <t>Bohemians Praha</t>
  </si>
  <si>
    <t>Neužil</t>
  </si>
  <si>
    <t>Kamil</t>
  </si>
  <si>
    <t>050838</t>
  </si>
  <si>
    <t>Jiskra Zruč</t>
  </si>
  <si>
    <t>Glosová</t>
  </si>
  <si>
    <t>Dana</t>
  </si>
  <si>
    <t>Ž40</t>
  </si>
  <si>
    <t>040362</t>
  </si>
  <si>
    <t>Kalina</t>
  </si>
  <si>
    <t>2. strana výsledky 25. 9. 2004 Brno</t>
  </si>
  <si>
    <t>3. strana výsledky 25. 9. 2004 Brno</t>
  </si>
  <si>
    <t>4. strana výsledky 25. 9. 2004 Brno</t>
  </si>
  <si>
    <t>5. strana výsledky 25. 9. 2004 Brno</t>
  </si>
  <si>
    <t>6. strana výsledky 25. 9. 2004 Brno</t>
  </si>
  <si>
    <t>8 strana výsledky 28.9.2002 Brno</t>
  </si>
  <si>
    <t>Spartak Praha 4</t>
  </si>
  <si>
    <t>7. strana výsledky 25. 9. 2004 Brno</t>
  </si>
  <si>
    <t>Miroslavské Knínice</t>
  </si>
  <si>
    <t>znojmo</t>
  </si>
  <si>
    <t>Sokol</t>
  </si>
  <si>
    <t>AACBR</t>
  </si>
  <si>
    <t>Sokol Žabovřesky</t>
  </si>
  <si>
    <t>sokol</t>
  </si>
  <si>
    <t>121023</t>
  </si>
  <si>
    <t>100628</t>
  </si>
  <si>
    <t>060129</t>
  </si>
  <si>
    <t>181032</t>
  </si>
  <si>
    <t>130241</t>
  </si>
  <si>
    <t>191049</t>
  </si>
  <si>
    <t>170951</t>
  </si>
  <si>
    <t>030154</t>
  </si>
  <si>
    <t>150351</t>
  </si>
  <si>
    <t>130989</t>
  </si>
  <si>
    <t>221073</t>
  </si>
  <si>
    <t>180648</t>
  </si>
  <si>
    <t>Alexandra</t>
  </si>
  <si>
    <t>200956</t>
  </si>
  <si>
    <t>261088</t>
  </si>
  <si>
    <t>261187</t>
  </si>
  <si>
    <t>MOSBR</t>
  </si>
  <si>
    <t>M</t>
  </si>
  <si>
    <t>žák</t>
  </si>
  <si>
    <t>žně</t>
  </si>
  <si>
    <t>33,94</t>
  </si>
  <si>
    <t>33,84</t>
  </si>
  <si>
    <t>34,34</t>
  </si>
  <si>
    <t>30,04</t>
  </si>
  <si>
    <t>29,14</t>
  </si>
  <si>
    <t>36,34</t>
  </si>
  <si>
    <t>408</t>
  </si>
  <si>
    <t>452</t>
  </si>
  <si>
    <t>481</t>
  </si>
  <si>
    <t>347</t>
  </si>
  <si>
    <t>370</t>
  </si>
  <si>
    <t>196</t>
  </si>
  <si>
    <t>6:48</t>
  </si>
  <si>
    <t>7:32</t>
  </si>
  <si>
    <t>8:01</t>
  </si>
  <si>
    <t>5:47</t>
  </si>
  <si>
    <t>6:10</t>
  </si>
  <si>
    <t>3:16</t>
  </si>
  <si>
    <t>5:45,97</t>
  </si>
  <si>
    <t>5:12,29</t>
  </si>
  <si>
    <t>5:07,47</t>
  </si>
  <si>
    <t>5:40,63</t>
  </si>
  <si>
    <t>6:45,38</t>
  </si>
  <si>
    <t>6:33,51</t>
  </si>
  <si>
    <t>5:04,95</t>
  </si>
  <si>
    <t>5:50,72</t>
  </si>
  <si>
    <t>3:02,07</t>
  </si>
  <si>
    <t>3:10,56</t>
  </si>
  <si>
    <t>TJ SOKOL BRNO - ŽABOVŘESKY  ŽUPA JANA  MÁCHALA - ODDÍL ATLETIKY</t>
  </si>
  <si>
    <t>Kroměříž</t>
  </si>
  <si>
    <t>Domažlice</t>
  </si>
  <si>
    <t>Vozáková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</si>
</sst>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d/mm/yyyy"/>
    <numFmt numFmtId="174" formatCode="0.0000000"/>
    <numFmt numFmtId="175" formatCode="0.000000"/>
    <numFmt numFmtId="176" formatCode="0.0000"/>
  </numFmts>
  <fonts count="19">
    <font>
      <sz val="10"/>
      <name val="Arial CE"/>
      <family val="0"/>
    </font>
    <font>
      <i/>
      <sz val="8"/>
      <name val="Arial CE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CE"/>
      <family val="0"/>
    </font>
    <font>
      <b/>
      <sz val="10"/>
      <name val="Arial Narrow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Narrow"/>
      <family val="2"/>
    </font>
    <font>
      <sz val="16"/>
      <name val="Arial Narrow"/>
      <family val="2"/>
    </font>
    <font>
      <b/>
      <sz val="9"/>
      <name val="Arial CE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right"/>
    </xf>
    <xf numFmtId="0" fontId="0" fillId="3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49" fontId="2" fillId="3" borderId="1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9" fontId="2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2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9" fontId="2" fillId="3" borderId="2" xfId="0" applyNumberFormat="1" applyFont="1" applyFill="1" applyBorder="1" applyAlignment="1">
      <alignment horizontal="right"/>
    </xf>
    <xf numFmtId="0" fontId="0" fillId="3" borderId="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49" fontId="2" fillId="3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0" fontId="3" fillId="3" borderId="5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49" fontId="3" fillId="0" borderId="3" xfId="0" applyNumberFormat="1" applyFont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" fillId="0" borderId="3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" xfId="0" applyFill="1" applyBorder="1" applyAlignment="1">
      <alignment/>
    </xf>
    <xf numFmtId="49" fontId="10" fillId="0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2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7" fillId="3" borderId="5" xfId="0" applyFont="1" applyFill="1" applyBorder="1" applyAlignment="1">
      <alignment/>
    </xf>
    <xf numFmtId="49" fontId="3" fillId="3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47" fontId="2" fillId="3" borderId="19" xfId="0" applyNumberFormat="1" applyFont="1" applyFill="1" applyBorder="1" applyAlignment="1">
      <alignment horizontal="right"/>
    </xf>
    <xf numFmtId="47" fontId="2" fillId="3" borderId="13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11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47" fontId="2" fillId="3" borderId="14" xfId="0" applyNumberFormat="1" applyFont="1" applyFill="1" applyBorder="1" applyAlignment="1">
      <alignment horizontal="right"/>
    </xf>
    <xf numFmtId="0" fontId="2" fillId="3" borderId="11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4" xfId="0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49" fontId="3" fillId="0" borderId="20" xfId="0" applyNumberFormat="1" applyFont="1" applyBorder="1" applyAlignment="1">
      <alignment/>
    </xf>
    <xf numFmtId="0" fontId="0" fillId="3" borderId="8" xfId="0" applyFont="1" applyFill="1" applyBorder="1" applyAlignment="1">
      <alignment/>
    </xf>
    <xf numFmtId="0" fontId="3" fillId="0" borderId="22" xfId="0" applyFont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23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3" fillId="4" borderId="27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3" fillId="4" borderId="1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right" vertical="center"/>
    </xf>
    <xf numFmtId="0" fontId="2" fillId="3" borderId="13" xfId="0" applyNumberFormat="1" applyFont="1" applyFill="1" applyBorder="1" applyAlignment="1">
      <alignment/>
    </xf>
    <xf numFmtId="46" fontId="2" fillId="3" borderId="14" xfId="0" applyNumberFormat="1" applyFont="1" applyFill="1" applyBorder="1" applyAlignment="1">
      <alignment horizontal="right"/>
    </xf>
    <xf numFmtId="0" fontId="2" fillId="3" borderId="15" xfId="0" applyFont="1" applyFill="1" applyBorder="1" applyAlignment="1">
      <alignment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49" fontId="2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49" fontId="3" fillId="3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5" xfId="0" applyFont="1" applyFill="1" applyBorder="1" applyAlignment="1">
      <alignment vertical="center"/>
    </xf>
    <xf numFmtId="47" fontId="2" fillId="3" borderId="14" xfId="0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6" fillId="2" borderId="8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49" fontId="2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1" xfId="0" applyFill="1" applyBorder="1" applyAlignment="1">
      <alignment/>
    </xf>
    <xf numFmtId="0" fontId="2" fillId="2" borderId="6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3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20" xfId="0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right"/>
    </xf>
    <xf numFmtId="0" fontId="3" fillId="2" borderId="31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4" fillId="4" borderId="8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3" fillId="4" borderId="27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right"/>
    </xf>
    <xf numFmtId="0" fontId="3" fillId="4" borderId="36" xfId="0" applyFont="1" applyFill="1" applyBorder="1" applyAlignment="1">
      <alignment/>
    </xf>
    <xf numFmtId="0" fontId="3" fillId="4" borderId="33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3" fillId="4" borderId="17" xfId="0" applyFont="1" applyFill="1" applyBorder="1" applyAlignment="1">
      <alignment horizontal="right"/>
    </xf>
    <xf numFmtId="0" fontId="0" fillId="5" borderId="10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0" borderId="37" xfId="0" applyFont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9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2" borderId="0" xfId="0" applyFont="1" applyFill="1" applyAlignment="1">
      <alignment/>
    </xf>
    <xf numFmtId="49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/>
    </xf>
    <xf numFmtId="49" fontId="3" fillId="3" borderId="0" xfId="0" applyNumberFormat="1" applyFont="1" applyFill="1" applyBorder="1" applyAlignment="1">
      <alignment horizontal="right"/>
    </xf>
    <xf numFmtId="176" fontId="3" fillId="3" borderId="0" xfId="0" applyNumberFormat="1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49" fontId="2" fillId="3" borderId="14" xfId="0" applyNumberFormat="1" applyFont="1" applyFill="1" applyBorder="1" applyAlignment="1">
      <alignment horizontal="right"/>
    </xf>
    <xf numFmtId="49" fontId="2" fillId="3" borderId="13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" borderId="0" xfId="0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/>
    </xf>
    <xf numFmtId="44" fontId="9" fillId="4" borderId="39" xfId="19" applyFont="1" applyFill="1" applyBorder="1" applyAlignment="1">
      <alignment vertical="center"/>
    </xf>
    <xf numFmtId="44" fontId="9" fillId="4" borderId="40" xfId="19" applyFont="1" applyFill="1" applyBorder="1" applyAlignment="1">
      <alignment vertical="center"/>
    </xf>
    <xf numFmtId="44" fontId="9" fillId="4" borderId="41" xfId="19" applyFont="1" applyFill="1" applyBorder="1" applyAlignment="1">
      <alignment vertical="center"/>
    </xf>
    <xf numFmtId="44" fontId="9" fillId="4" borderId="31" xfId="19" applyFont="1" applyFill="1" applyBorder="1" applyAlignment="1">
      <alignment vertical="center"/>
    </xf>
    <xf numFmtId="44" fontId="9" fillId="4" borderId="32" xfId="19" applyFont="1" applyFill="1" applyBorder="1" applyAlignment="1">
      <alignment vertical="center"/>
    </xf>
    <xf numFmtId="44" fontId="9" fillId="4" borderId="42" xfId="19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11" fillId="0" borderId="42" xfId="0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9" xfId="0" applyFill="1" applyBorder="1" applyAlignment="1">
      <alignment/>
    </xf>
    <xf numFmtId="49" fontId="16" fillId="0" borderId="8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49" fontId="1" fillId="0" borderId="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44" fontId="9" fillId="4" borderId="39" xfId="19" applyFont="1" applyFill="1" applyBorder="1" applyAlignment="1">
      <alignment/>
    </xf>
    <xf numFmtId="44" fontId="9" fillId="4" borderId="40" xfId="19" applyFont="1" applyFill="1" applyBorder="1" applyAlignment="1">
      <alignment/>
    </xf>
    <xf numFmtId="44" fontId="9" fillId="4" borderId="41" xfId="19" applyFont="1" applyFill="1" applyBorder="1" applyAlignment="1">
      <alignment/>
    </xf>
    <xf numFmtId="44" fontId="9" fillId="4" borderId="31" xfId="19" applyFont="1" applyFill="1" applyBorder="1" applyAlignment="1">
      <alignment/>
    </xf>
    <xf numFmtId="44" fontId="9" fillId="4" borderId="32" xfId="19" applyFont="1" applyFill="1" applyBorder="1" applyAlignment="1">
      <alignment/>
    </xf>
    <xf numFmtId="44" fontId="9" fillId="4" borderId="42" xfId="19" applyFont="1" applyFill="1" applyBorder="1" applyAlignment="1">
      <alignment/>
    </xf>
    <xf numFmtId="0" fontId="10" fillId="2" borderId="32" xfId="0" applyFont="1" applyFill="1" applyBorder="1" applyAlignment="1">
      <alignment/>
    </xf>
    <xf numFmtId="0" fontId="11" fillId="2" borderId="42" xfId="0" applyFont="1" applyFill="1" applyBorder="1" applyAlignment="1">
      <alignment/>
    </xf>
    <xf numFmtId="176" fontId="3" fillId="0" borderId="0" xfId="0" applyNumberFormat="1" applyFont="1" applyAlignment="1">
      <alignment/>
    </xf>
    <xf numFmtId="176" fontId="5" fillId="0" borderId="2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2" fontId="5" fillId="0" borderId="20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0"/>
  <sheetViews>
    <sheetView tabSelected="1" view="pageBreakPreview" zoomScaleSheetLayoutView="100" workbookViewId="0" topLeftCell="A230">
      <selection activeCell="G248" sqref="G247:G248"/>
    </sheetView>
  </sheetViews>
  <sheetFormatPr defaultColWidth="9.00390625" defaultRowHeight="12.75"/>
  <cols>
    <col min="1" max="1" width="3.625" style="0" customWidth="1"/>
    <col min="2" max="3" width="4.00390625" style="0" customWidth="1"/>
    <col min="4" max="4" width="3.625" style="0" customWidth="1"/>
    <col min="5" max="5" width="9.375" style="7" customWidth="1"/>
    <col min="6" max="6" width="6.00390625" style="14" customWidth="1"/>
    <col min="7" max="7" width="12.625" style="79" customWidth="1"/>
    <col min="8" max="8" width="3.75390625" style="7" customWidth="1"/>
    <col min="9" max="9" width="4.625" style="74" customWidth="1"/>
    <col min="10" max="12" width="7.75390625" style="0" customWidth="1"/>
    <col min="13" max="13" width="8.00390625" style="0" customWidth="1"/>
    <col min="14" max="14" width="7.875" style="0" customWidth="1"/>
    <col min="15" max="15" width="0.875" style="0" customWidth="1"/>
    <col min="16" max="16" width="7.125" style="7" customWidth="1"/>
    <col min="17" max="17" width="7.25390625" style="7" customWidth="1"/>
    <col min="18" max="19" width="7.00390625" style="7" customWidth="1"/>
    <col min="20" max="20" width="7.625" style="7" customWidth="1"/>
    <col min="21" max="21" width="5.125" style="7" customWidth="1"/>
  </cols>
  <sheetData>
    <row r="1" spans="1:21" ht="12.75" customHeight="1">
      <c r="A1" s="337" t="s">
        <v>294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9"/>
      <c r="P1" s="339"/>
      <c r="Q1" s="339"/>
      <c r="R1" s="339"/>
      <c r="S1" s="339"/>
      <c r="T1" s="339"/>
      <c r="U1" s="340"/>
    </row>
    <row r="2" spans="1:21" ht="12.75" customHeight="1" thickBot="1">
      <c r="A2" s="341" t="s">
        <v>73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3"/>
      <c r="P2" s="343"/>
      <c r="Q2" s="343"/>
      <c r="R2" s="343"/>
      <c r="S2" s="343"/>
      <c r="T2" s="343"/>
      <c r="U2" s="344"/>
    </row>
    <row r="3" spans="1:21" ht="9.75" customHeight="1">
      <c r="A3" s="345" t="s">
        <v>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</row>
    <row r="4" spans="1:21" ht="9" customHeight="1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spans="1:21" ht="21" customHeight="1" thickBot="1">
      <c r="A5" s="347" t="s">
        <v>1</v>
      </c>
      <c r="B5" s="348"/>
      <c r="C5" s="348"/>
      <c r="D5" s="348"/>
      <c r="E5" s="348"/>
      <c r="F5" s="348"/>
      <c r="G5" s="91" t="s">
        <v>209</v>
      </c>
      <c r="H5" s="349" t="s">
        <v>208</v>
      </c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1"/>
    </row>
    <row r="6" spans="1:21" ht="6.75" customHeight="1">
      <c r="A6" s="92"/>
      <c r="B6" s="93"/>
      <c r="C6" s="93"/>
      <c r="D6" s="93"/>
      <c r="E6" s="94"/>
      <c r="F6" s="95"/>
      <c r="G6" s="96"/>
      <c r="H6" s="94"/>
      <c r="I6" s="97"/>
      <c r="J6" s="93"/>
      <c r="K6" s="98"/>
      <c r="L6" s="98"/>
      <c r="M6" s="98"/>
      <c r="N6" s="98"/>
      <c r="O6" s="98"/>
      <c r="P6" s="99"/>
      <c r="Q6" s="99"/>
      <c r="R6" s="99"/>
      <c r="S6" s="99"/>
      <c r="T6" s="99"/>
      <c r="U6" s="100"/>
    </row>
    <row r="7" spans="1:21" ht="9" customHeight="1" thickBot="1">
      <c r="A7" s="101"/>
      <c r="B7" s="102"/>
      <c r="C7" s="102"/>
      <c r="D7" s="102"/>
      <c r="E7" s="103"/>
      <c r="F7" s="104"/>
      <c r="G7" s="105"/>
      <c r="H7" s="103"/>
      <c r="I7" s="106"/>
      <c r="J7" s="107"/>
      <c r="K7" s="107"/>
      <c r="L7" s="107"/>
      <c r="M7" s="107"/>
      <c r="N7" s="107"/>
      <c r="O7" s="102"/>
      <c r="P7" s="103"/>
      <c r="Q7" s="103"/>
      <c r="R7" s="103"/>
      <c r="S7" s="103"/>
      <c r="T7" s="103"/>
      <c r="U7" s="108"/>
    </row>
    <row r="8" spans="1:21" ht="15" customHeight="1" thickBot="1">
      <c r="A8" s="226" t="s">
        <v>25</v>
      </c>
      <c r="B8" s="227"/>
      <c r="C8" s="227"/>
      <c r="D8" s="227"/>
      <c r="E8" s="228"/>
      <c r="F8" s="229"/>
      <c r="G8" s="230"/>
      <c r="H8" s="228"/>
      <c r="I8" s="231"/>
      <c r="J8" s="232" t="s">
        <v>10</v>
      </c>
      <c r="K8" s="233" t="s">
        <v>11</v>
      </c>
      <c r="L8" s="233" t="s">
        <v>12</v>
      </c>
      <c r="M8" s="233" t="s">
        <v>13</v>
      </c>
      <c r="N8" s="234" t="s">
        <v>14</v>
      </c>
      <c r="O8" s="109"/>
      <c r="P8" s="264" t="s">
        <v>10</v>
      </c>
      <c r="Q8" s="265" t="s">
        <v>11</v>
      </c>
      <c r="R8" s="265" t="s">
        <v>12</v>
      </c>
      <c r="S8" s="265" t="s">
        <v>13</v>
      </c>
      <c r="T8" s="266" t="s">
        <v>14</v>
      </c>
      <c r="U8" s="267"/>
    </row>
    <row r="9" spans="1:21" ht="10.5" customHeight="1">
      <c r="A9" s="235"/>
      <c r="B9" s="236"/>
      <c r="C9" s="237"/>
      <c r="D9" s="238"/>
      <c r="E9" s="239"/>
      <c r="F9" s="240"/>
      <c r="G9" s="241"/>
      <c r="H9" s="242"/>
      <c r="I9" s="243"/>
      <c r="J9" s="244" t="s">
        <v>8</v>
      </c>
      <c r="K9" s="245"/>
      <c r="L9" s="245"/>
      <c r="M9" s="245"/>
      <c r="N9" s="246"/>
      <c r="O9" s="109"/>
      <c r="P9" s="268" t="s">
        <v>8</v>
      </c>
      <c r="Q9" s="269"/>
      <c r="R9" s="269"/>
      <c r="S9" s="269"/>
      <c r="T9" s="270"/>
      <c r="U9" s="271"/>
    </row>
    <row r="10" spans="1:21" ht="12.75" customHeight="1">
      <c r="A10" s="247" t="s">
        <v>22</v>
      </c>
      <c r="B10" s="248" t="s">
        <v>2</v>
      </c>
      <c r="C10" s="249"/>
      <c r="D10" s="250" t="s">
        <v>16</v>
      </c>
      <c r="E10" s="251" t="s">
        <v>23</v>
      </c>
      <c r="F10" s="252" t="s">
        <v>5</v>
      </c>
      <c r="G10" s="12" t="s">
        <v>3</v>
      </c>
      <c r="H10" s="253" t="s">
        <v>4</v>
      </c>
      <c r="I10" s="13" t="s">
        <v>5</v>
      </c>
      <c r="J10" s="247" t="s">
        <v>42</v>
      </c>
      <c r="K10" s="254"/>
      <c r="L10" s="254"/>
      <c r="M10" s="254"/>
      <c r="N10" s="255"/>
      <c r="O10" s="109"/>
      <c r="P10" s="352" t="s">
        <v>43</v>
      </c>
      <c r="Q10" s="353"/>
      <c r="R10" s="353"/>
      <c r="S10" s="353"/>
      <c r="T10" s="354"/>
      <c r="U10" s="272" t="s">
        <v>2</v>
      </c>
    </row>
    <row r="11" spans="1:21" ht="12.75" customHeight="1">
      <c r="A11" s="256" t="s">
        <v>6</v>
      </c>
      <c r="B11" s="250" t="s">
        <v>7</v>
      </c>
      <c r="C11" s="254"/>
      <c r="D11" s="250" t="s">
        <v>17</v>
      </c>
      <c r="E11" s="257" t="s">
        <v>24</v>
      </c>
      <c r="F11" s="252" t="s">
        <v>20</v>
      </c>
      <c r="G11" s="12"/>
      <c r="H11" s="253"/>
      <c r="I11" s="13"/>
      <c r="J11" s="258" t="s">
        <v>26</v>
      </c>
      <c r="K11" s="259"/>
      <c r="L11" s="259"/>
      <c r="M11" s="358" t="s">
        <v>46</v>
      </c>
      <c r="N11" s="359"/>
      <c r="O11" s="109"/>
      <c r="P11" s="355"/>
      <c r="Q11" s="356"/>
      <c r="R11" s="356"/>
      <c r="S11" s="356"/>
      <c r="T11" s="357"/>
      <c r="U11" s="272" t="s">
        <v>7</v>
      </c>
    </row>
    <row r="12" spans="1:21" ht="12.75" customHeight="1" thickBot="1">
      <c r="A12" s="235"/>
      <c r="B12" s="250"/>
      <c r="C12" s="254" t="s">
        <v>9</v>
      </c>
      <c r="D12" s="250" t="s">
        <v>21</v>
      </c>
      <c r="E12" s="260"/>
      <c r="F12" s="252"/>
      <c r="G12" s="12"/>
      <c r="H12" s="253"/>
      <c r="I12" s="13"/>
      <c r="J12" s="247" t="s">
        <v>15</v>
      </c>
      <c r="K12" s="261"/>
      <c r="L12" s="261"/>
      <c r="M12" s="262"/>
      <c r="N12" s="263"/>
      <c r="O12" s="109"/>
      <c r="P12" s="273" t="s">
        <v>15</v>
      </c>
      <c r="Q12" s="274"/>
      <c r="R12" s="274"/>
      <c r="S12" s="274"/>
      <c r="T12" s="275"/>
      <c r="U12" s="276" t="s">
        <v>9</v>
      </c>
    </row>
    <row r="13" spans="1:21" ht="12" customHeight="1">
      <c r="A13" s="277"/>
      <c r="B13" s="15"/>
      <c r="C13" s="16"/>
      <c r="D13" s="15"/>
      <c r="E13" s="40"/>
      <c r="F13" s="19"/>
      <c r="G13" s="76"/>
      <c r="H13" s="18"/>
      <c r="I13" s="70"/>
      <c r="J13" s="43">
        <v>25.95</v>
      </c>
      <c r="K13" s="60">
        <v>9.89</v>
      </c>
      <c r="L13" s="35">
        <v>31.02</v>
      </c>
      <c r="M13" s="40">
        <v>29.69</v>
      </c>
      <c r="N13" s="62">
        <v>11.21</v>
      </c>
      <c r="P13" s="43">
        <f>J13</f>
        <v>25.95</v>
      </c>
      <c r="Q13" s="60">
        <f>K13</f>
        <v>9.89</v>
      </c>
      <c r="R13" s="35">
        <f>L13</f>
        <v>31.02</v>
      </c>
      <c r="S13" s="40">
        <f>M13</f>
        <v>29.69</v>
      </c>
      <c r="T13" s="198">
        <f>N13</f>
        <v>11.21</v>
      </c>
      <c r="U13" s="66"/>
    </row>
    <row r="14" spans="1:21" ht="12" customHeight="1">
      <c r="A14" s="278" t="s">
        <v>76</v>
      </c>
      <c r="B14" s="21" t="s">
        <v>7</v>
      </c>
      <c r="C14" s="22">
        <f>J16+K16+L16+M16+N16</f>
        <v>4144</v>
      </c>
      <c r="D14" s="26">
        <v>1</v>
      </c>
      <c r="E14" s="35" t="s">
        <v>104</v>
      </c>
      <c r="F14" s="24"/>
      <c r="G14" s="327" t="s">
        <v>245</v>
      </c>
      <c r="H14" s="23"/>
      <c r="I14" s="71"/>
      <c r="J14" s="44">
        <v>1.8956</v>
      </c>
      <c r="K14" s="60">
        <v>1.8689</v>
      </c>
      <c r="L14" s="35">
        <v>1.726</v>
      </c>
      <c r="M14" s="60">
        <v>2.3176</v>
      </c>
      <c r="N14" s="64">
        <v>1.2224</v>
      </c>
      <c r="P14" s="44">
        <v>2.2417</v>
      </c>
      <c r="Q14" s="60">
        <v>1.7816</v>
      </c>
      <c r="R14" s="35">
        <v>1.9033</v>
      </c>
      <c r="S14" s="60">
        <v>2.0612</v>
      </c>
      <c r="T14" s="64">
        <v>1.573</v>
      </c>
      <c r="U14" s="67">
        <f>P16+Q16+R16+S16+T16</f>
        <v>4465</v>
      </c>
    </row>
    <row r="15" spans="1:21" ht="12" customHeight="1">
      <c r="A15" s="279"/>
      <c r="B15" s="21" t="s">
        <v>9</v>
      </c>
      <c r="C15" s="22">
        <f>K16+L16+M16</f>
        <v>2820</v>
      </c>
      <c r="D15" s="26">
        <v>1</v>
      </c>
      <c r="E15" s="37" t="s">
        <v>93</v>
      </c>
      <c r="F15" s="24" t="s">
        <v>246</v>
      </c>
      <c r="G15" s="327" t="s">
        <v>56</v>
      </c>
      <c r="H15" s="23" t="s">
        <v>19</v>
      </c>
      <c r="I15" s="71" t="s">
        <v>210</v>
      </c>
      <c r="J15" s="44">
        <f>J13*J14</f>
        <v>49.190819999999995</v>
      </c>
      <c r="K15" s="60">
        <f>K13*K14</f>
        <v>18.483421</v>
      </c>
      <c r="L15" s="23">
        <f>L13*L14</f>
        <v>53.54052</v>
      </c>
      <c r="M15" s="60">
        <f>M13*M14</f>
        <v>68.809544</v>
      </c>
      <c r="N15" s="64">
        <f>N13*N14</f>
        <v>13.703104</v>
      </c>
      <c r="P15" s="44">
        <f>P13*P14</f>
        <v>58.17211499999999</v>
      </c>
      <c r="Q15" s="60">
        <f>Q13*Q14</f>
        <v>17.620024</v>
      </c>
      <c r="R15" s="23">
        <f>R13*R14</f>
        <v>59.040366</v>
      </c>
      <c r="S15" s="60">
        <f>S13*S14</f>
        <v>61.197028</v>
      </c>
      <c r="T15" s="64">
        <f>T13*T14</f>
        <v>17.63333</v>
      </c>
      <c r="U15" s="66">
        <f>Q16+R16+S16</f>
        <v>2767</v>
      </c>
    </row>
    <row r="16" spans="1:21" ht="12" customHeight="1" thickBot="1">
      <c r="A16" s="280"/>
      <c r="B16" s="27"/>
      <c r="C16" s="28"/>
      <c r="D16" s="112"/>
      <c r="E16" s="38"/>
      <c r="F16" s="31"/>
      <c r="G16" s="78"/>
      <c r="H16" s="30"/>
      <c r="I16" s="72"/>
      <c r="J16" s="45">
        <v>663</v>
      </c>
      <c r="K16" s="59">
        <v>1005</v>
      </c>
      <c r="L16" s="30">
        <v>944</v>
      </c>
      <c r="M16" s="59">
        <v>871</v>
      </c>
      <c r="N16" s="65">
        <v>661</v>
      </c>
      <c r="P16" s="45">
        <v>812</v>
      </c>
      <c r="Q16" s="59">
        <v>951</v>
      </c>
      <c r="R16" s="30">
        <v>1060</v>
      </c>
      <c r="S16" s="59">
        <v>756</v>
      </c>
      <c r="T16" s="65">
        <v>886</v>
      </c>
      <c r="U16" s="68"/>
    </row>
    <row r="17" spans="1:21" ht="12" customHeight="1">
      <c r="A17" s="281"/>
      <c r="B17" s="15"/>
      <c r="C17" s="16"/>
      <c r="D17" s="15"/>
      <c r="E17" s="40"/>
      <c r="F17" s="19"/>
      <c r="G17" s="76"/>
      <c r="H17" s="18"/>
      <c r="I17" s="70"/>
      <c r="J17" s="43">
        <v>13.54</v>
      </c>
      <c r="K17" s="60">
        <v>6.89</v>
      </c>
      <c r="L17" s="35">
        <v>20.93</v>
      </c>
      <c r="M17" s="40">
        <v>18.63</v>
      </c>
      <c r="N17" s="62">
        <v>6.04</v>
      </c>
      <c r="P17" s="43">
        <f>J17</f>
        <v>13.54</v>
      </c>
      <c r="Q17" s="60">
        <f>K17</f>
        <v>6.89</v>
      </c>
      <c r="R17" s="35">
        <f>L17</f>
        <v>20.93</v>
      </c>
      <c r="S17" s="40">
        <f>M17</f>
        <v>18.63</v>
      </c>
      <c r="T17" s="198">
        <f>N17</f>
        <v>6.04</v>
      </c>
      <c r="U17" s="66"/>
    </row>
    <row r="18" spans="1:21" ht="12" customHeight="1">
      <c r="A18" s="278" t="s">
        <v>76</v>
      </c>
      <c r="B18" s="21" t="s">
        <v>7</v>
      </c>
      <c r="C18" s="22">
        <f>J20+K20+L20+M20+N20</f>
        <v>2321</v>
      </c>
      <c r="D18" s="26">
        <v>2</v>
      </c>
      <c r="E18" s="35" t="s">
        <v>163</v>
      </c>
      <c r="F18" s="24"/>
      <c r="G18" s="77"/>
      <c r="H18" s="23"/>
      <c r="I18" s="71"/>
      <c r="J18" s="44">
        <v>1.8956</v>
      </c>
      <c r="K18" s="60">
        <v>1.8689</v>
      </c>
      <c r="L18" s="35">
        <v>1.726</v>
      </c>
      <c r="M18" s="60">
        <v>2.3176</v>
      </c>
      <c r="N18" s="64">
        <v>1.2224</v>
      </c>
      <c r="P18" s="44">
        <v>2.2417</v>
      </c>
      <c r="Q18" s="60">
        <v>1.7816</v>
      </c>
      <c r="R18" s="35">
        <v>1.9033</v>
      </c>
      <c r="S18" s="60">
        <v>2.0612</v>
      </c>
      <c r="T18" s="64">
        <v>1.573</v>
      </c>
      <c r="U18" s="67">
        <f>P20+Q20+R20+S20+T20</f>
        <v>2483</v>
      </c>
    </row>
    <row r="19" spans="1:21" ht="12" customHeight="1">
      <c r="A19" s="279"/>
      <c r="B19" s="21" t="s">
        <v>9</v>
      </c>
      <c r="C19" s="22">
        <f>K20+L20+M20</f>
        <v>1733</v>
      </c>
      <c r="D19" s="26">
        <v>2</v>
      </c>
      <c r="E19" s="37" t="s">
        <v>77</v>
      </c>
      <c r="F19" s="24" t="s">
        <v>164</v>
      </c>
      <c r="G19" s="77" t="s">
        <v>165</v>
      </c>
      <c r="H19" s="23" t="s">
        <v>19</v>
      </c>
      <c r="I19" s="71" t="s">
        <v>210</v>
      </c>
      <c r="J19" s="44">
        <f>J17*J18</f>
        <v>25.666424</v>
      </c>
      <c r="K19" s="60">
        <f>K17*K18</f>
        <v>12.876721</v>
      </c>
      <c r="L19" s="23">
        <f>L17*L18</f>
        <v>36.12518</v>
      </c>
      <c r="M19" s="60">
        <f>M17*M18</f>
        <v>43.176888</v>
      </c>
      <c r="N19" s="64">
        <f>N17*N18</f>
        <v>7.383296</v>
      </c>
      <c r="P19" s="44">
        <f>P17*P18</f>
        <v>30.352617999999996</v>
      </c>
      <c r="Q19" s="60">
        <f>Q17*Q18</f>
        <v>12.275224</v>
      </c>
      <c r="R19" s="23">
        <f>R17*R18</f>
        <v>39.836069</v>
      </c>
      <c r="S19" s="60">
        <f>S17*S18</f>
        <v>38.400155999999996</v>
      </c>
      <c r="T19" s="64">
        <f>T17*T18</f>
        <v>9.500919999999999</v>
      </c>
      <c r="U19" s="66">
        <f>Q20+R20+S20</f>
        <v>1703</v>
      </c>
    </row>
    <row r="20" spans="1:21" ht="12" customHeight="1" thickBot="1">
      <c r="A20" s="280"/>
      <c r="B20" s="27"/>
      <c r="C20" s="28"/>
      <c r="D20" s="112"/>
      <c r="E20" s="38"/>
      <c r="F20" s="31"/>
      <c r="G20" s="78"/>
      <c r="H20" s="30"/>
      <c r="I20" s="72"/>
      <c r="J20" s="45">
        <v>281</v>
      </c>
      <c r="K20" s="59">
        <v>659</v>
      </c>
      <c r="L20" s="30">
        <v>586</v>
      </c>
      <c r="M20" s="59">
        <v>488</v>
      </c>
      <c r="N20" s="65">
        <v>307</v>
      </c>
      <c r="P20" s="45">
        <v>356</v>
      </c>
      <c r="Q20" s="59">
        <v>623</v>
      </c>
      <c r="R20" s="30">
        <v>661</v>
      </c>
      <c r="S20" s="59">
        <v>419</v>
      </c>
      <c r="T20" s="65">
        <v>424</v>
      </c>
      <c r="U20" s="68"/>
    </row>
    <row r="21" spans="1:21" ht="12" customHeight="1">
      <c r="A21" s="282"/>
      <c r="B21" s="15"/>
      <c r="C21" s="16"/>
      <c r="D21" s="15"/>
      <c r="E21" s="40"/>
      <c r="F21" s="19"/>
      <c r="G21" s="76"/>
      <c r="H21" s="18"/>
      <c r="I21" s="70"/>
      <c r="J21" s="43">
        <v>33.33</v>
      </c>
      <c r="K21" s="60">
        <v>11.5</v>
      </c>
      <c r="L21" s="35">
        <v>33.97</v>
      </c>
      <c r="M21" s="40">
        <v>27.48</v>
      </c>
      <c r="N21" s="62">
        <v>12.13</v>
      </c>
      <c r="P21" s="43">
        <f>J21</f>
        <v>33.33</v>
      </c>
      <c r="Q21" s="60">
        <f>K21</f>
        <v>11.5</v>
      </c>
      <c r="R21" s="35">
        <f>L21</f>
        <v>33.97</v>
      </c>
      <c r="S21" s="40">
        <f>M21</f>
        <v>27.48</v>
      </c>
      <c r="T21" s="198">
        <f>N21</f>
        <v>12.13</v>
      </c>
      <c r="U21" s="66"/>
    </row>
    <row r="22" spans="1:21" ht="12" customHeight="1">
      <c r="A22" s="283" t="s">
        <v>57</v>
      </c>
      <c r="B22" s="21" t="s">
        <v>7</v>
      </c>
      <c r="C22" s="22">
        <f>J24+K24+L24+M24+N24</f>
        <v>4260</v>
      </c>
      <c r="D22" s="26">
        <v>1</v>
      </c>
      <c r="E22" s="35" t="s">
        <v>166</v>
      </c>
      <c r="F22" s="24"/>
      <c r="G22" s="77"/>
      <c r="H22" s="23"/>
      <c r="I22" s="71"/>
      <c r="J22" s="44">
        <v>1.708</v>
      </c>
      <c r="K22" s="60">
        <v>1.6774</v>
      </c>
      <c r="L22" s="35">
        <v>1.5482</v>
      </c>
      <c r="M22" s="60">
        <v>2.109</v>
      </c>
      <c r="N22" s="64">
        <v>1.3063</v>
      </c>
      <c r="P22" s="44">
        <v>1.8749</v>
      </c>
      <c r="Q22" s="60">
        <v>1.5043</v>
      </c>
      <c r="R22" s="35">
        <v>1.6217</v>
      </c>
      <c r="S22" s="60">
        <v>2.0098</v>
      </c>
      <c r="T22" s="64">
        <v>1.4735</v>
      </c>
      <c r="U22" s="67">
        <f>P24+Q24+R24+S24+T24</f>
        <v>4359</v>
      </c>
    </row>
    <row r="23" spans="1:21" ht="12" customHeight="1">
      <c r="A23" s="284"/>
      <c r="B23" s="21" t="s">
        <v>9</v>
      </c>
      <c r="C23" s="22">
        <f>K24+L24+M24</f>
        <v>2686</v>
      </c>
      <c r="D23" s="26">
        <v>1</v>
      </c>
      <c r="E23" s="37" t="s">
        <v>167</v>
      </c>
      <c r="F23" s="24" t="s">
        <v>168</v>
      </c>
      <c r="G23" s="77" t="s">
        <v>169</v>
      </c>
      <c r="H23" s="23" t="s">
        <v>19</v>
      </c>
      <c r="I23" s="71" t="s">
        <v>210</v>
      </c>
      <c r="J23" s="44">
        <f>J21*J22</f>
        <v>56.92764</v>
      </c>
      <c r="K23" s="60">
        <f>K21*K22</f>
        <v>19.2901</v>
      </c>
      <c r="L23" s="23">
        <f>L21*L22</f>
        <v>52.592354</v>
      </c>
      <c r="M23" s="60">
        <f>M21*M22</f>
        <v>57.95532</v>
      </c>
      <c r="N23" s="64">
        <f>N21*N22</f>
        <v>15.845419000000001</v>
      </c>
      <c r="P23" s="44">
        <f>P21*P22</f>
        <v>62.490416999999994</v>
      </c>
      <c r="Q23" s="60">
        <f>Q21*Q22</f>
        <v>17.29945</v>
      </c>
      <c r="R23" s="23">
        <f>R21*R22</f>
        <v>55.08914899999999</v>
      </c>
      <c r="S23" s="60">
        <f>S21*S22</f>
        <v>55.229304</v>
      </c>
      <c r="T23" s="64">
        <f>T21*T22</f>
        <v>17.873555000000003</v>
      </c>
      <c r="U23" s="66">
        <f>Q24+R24+S24</f>
        <v>2574</v>
      </c>
    </row>
    <row r="24" spans="1:21" ht="12" customHeight="1" thickBot="1">
      <c r="A24" s="285"/>
      <c r="B24" s="27"/>
      <c r="C24" s="28"/>
      <c r="D24" s="112"/>
      <c r="E24" s="38"/>
      <c r="F24" s="31"/>
      <c r="G24" s="78"/>
      <c r="H24" s="30"/>
      <c r="I24" s="72"/>
      <c r="J24" s="45">
        <v>791</v>
      </c>
      <c r="K24" s="59">
        <v>1055</v>
      </c>
      <c r="L24" s="30">
        <v>924</v>
      </c>
      <c r="M24" s="59">
        <v>707</v>
      </c>
      <c r="N24" s="65">
        <v>783</v>
      </c>
      <c r="P24" s="45">
        <v>885</v>
      </c>
      <c r="Q24" s="59">
        <v>931</v>
      </c>
      <c r="R24" s="30">
        <v>977</v>
      </c>
      <c r="S24" s="59">
        <v>666</v>
      </c>
      <c r="T24" s="65">
        <v>900</v>
      </c>
      <c r="U24" s="68"/>
    </row>
    <row r="25" spans="1:21" ht="12" customHeight="1">
      <c r="A25" s="282"/>
      <c r="B25" s="15"/>
      <c r="C25" s="16"/>
      <c r="D25" s="17"/>
      <c r="E25" s="40"/>
      <c r="F25" s="19"/>
      <c r="G25" s="76"/>
      <c r="H25" s="18"/>
      <c r="I25" s="70"/>
      <c r="J25" s="43">
        <v>21.66</v>
      </c>
      <c r="K25" s="60">
        <v>10.05</v>
      </c>
      <c r="L25" s="35">
        <v>25.9</v>
      </c>
      <c r="M25" s="40">
        <v>34.7</v>
      </c>
      <c r="N25" s="62">
        <v>9.2</v>
      </c>
      <c r="P25" s="43">
        <f>J25</f>
        <v>21.66</v>
      </c>
      <c r="Q25" s="60">
        <f>K25</f>
        <v>10.05</v>
      </c>
      <c r="R25" s="35">
        <f>L25</f>
        <v>25.9</v>
      </c>
      <c r="S25" s="40">
        <f>M25</f>
        <v>34.7</v>
      </c>
      <c r="T25" s="198">
        <f>N25</f>
        <v>9.2</v>
      </c>
      <c r="U25" s="66"/>
    </row>
    <row r="26" spans="1:21" ht="12" customHeight="1">
      <c r="A26" s="283" t="s">
        <v>57</v>
      </c>
      <c r="B26" s="21" t="s">
        <v>7</v>
      </c>
      <c r="C26" s="22">
        <f>J28+K28+L28+M28+N28</f>
        <v>3536</v>
      </c>
      <c r="D26" s="26">
        <v>2</v>
      </c>
      <c r="E26" s="35" t="s">
        <v>81</v>
      </c>
      <c r="F26" s="24"/>
      <c r="G26" s="77"/>
      <c r="H26" s="23"/>
      <c r="I26" s="71"/>
      <c r="J26" s="56">
        <v>1.708</v>
      </c>
      <c r="K26" s="57">
        <v>1.6774</v>
      </c>
      <c r="L26" s="61">
        <v>1.5482</v>
      </c>
      <c r="M26" s="57">
        <v>2.109</v>
      </c>
      <c r="N26" s="63">
        <v>1.3063</v>
      </c>
      <c r="P26" s="44">
        <v>1.8749</v>
      </c>
      <c r="Q26" s="60">
        <v>1.5043</v>
      </c>
      <c r="R26" s="35">
        <v>1.6217</v>
      </c>
      <c r="S26" s="60">
        <v>2.0098</v>
      </c>
      <c r="T26" s="64">
        <v>1.4735</v>
      </c>
      <c r="U26" s="67">
        <f>P28+Q28+R28+S28+T28</f>
        <v>3560</v>
      </c>
    </row>
    <row r="27" spans="1:21" ht="12" customHeight="1">
      <c r="A27" s="284"/>
      <c r="B27" s="21" t="s">
        <v>9</v>
      </c>
      <c r="C27" s="22">
        <f>K28+L28+M28</f>
        <v>2508</v>
      </c>
      <c r="D27" s="26">
        <v>2</v>
      </c>
      <c r="E27" s="37" t="s">
        <v>45</v>
      </c>
      <c r="F27" s="24" t="s">
        <v>248</v>
      </c>
      <c r="G27" s="77" t="s">
        <v>175</v>
      </c>
      <c r="H27" s="23" t="s">
        <v>19</v>
      </c>
      <c r="I27" s="71" t="s">
        <v>210</v>
      </c>
      <c r="J27" s="44">
        <f>J25*J26</f>
        <v>36.99528</v>
      </c>
      <c r="K27" s="60">
        <f>K25*K26</f>
        <v>16.857870000000002</v>
      </c>
      <c r="L27" s="23">
        <f>L25*L26</f>
        <v>40.09838</v>
      </c>
      <c r="M27" s="60">
        <f>M25*M26</f>
        <v>73.18230000000001</v>
      </c>
      <c r="N27" s="64">
        <f>N25*N26</f>
        <v>12.017959999999999</v>
      </c>
      <c r="P27" s="44">
        <f>P25*P26</f>
        <v>40.610334</v>
      </c>
      <c r="Q27" s="60">
        <f>Q25*Q26</f>
        <v>15.118215000000001</v>
      </c>
      <c r="R27" s="23">
        <f>R25*R26</f>
        <v>42.00203</v>
      </c>
      <c r="S27" s="60">
        <f>S25*S26</f>
        <v>69.74006</v>
      </c>
      <c r="T27" s="64">
        <f>T25*T26</f>
        <v>13.556199999999999</v>
      </c>
      <c r="U27" s="66">
        <f>Q28+R28+S28</f>
        <v>2386</v>
      </c>
    </row>
    <row r="28" spans="1:21" ht="12" customHeight="1" thickBot="1">
      <c r="A28" s="285"/>
      <c r="B28" s="27"/>
      <c r="C28" s="28"/>
      <c r="D28" s="29"/>
      <c r="E28" s="38"/>
      <c r="F28" s="31"/>
      <c r="G28" s="78"/>
      <c r="H28" s="30"/>
      <c r="I28" s="72"/>
      <c r="J28" s="45">
        <v>463</v>
      </c>
      <c r="K28" s="59">
        <v>904</v>
      </c>
      <c r="L28" s="30">
        <v>666</v>
      </c>
      <c r="M28" s="59">
        <v>938</v>
      </c>
      <c r="N28" s="65">
        <v>565</v>
      </c>
      <c r="P28" s="45">
        <v>522</v>
      </c>
      <c r="Q28" s="59">
        <v>796</v>
      </c>
      <c r="R28" s="30">
        <v>705</v>
      </c>
      <c r="S28" s="59">
        <v>885</v>
      </c>
      <c r="T28" s="65">
        <v>652</v>
      </c>
      <c r="U28" s="68"/>
    </row>
    <row r="29" spans="1:21" ht="12" customHeight="1">
      <c r="A29" s="282"/>
      <c r="B29" s="15"/>
      <c r="C29" s="16"/>
      <c r="D29" s="17"/>
      <c r="E29" s="40"/>
      <c r="F29" s="19"/>
      <c r="G29" s="76"/>
      <c r="H29" s="18"/>
      <c r="I29" s="70"/>
      <c r="J29" s="43">
        <v>24.49</v>
      </c>
      <c r="K29" s="60">
        <v>8.97</v>
      </c>
      <c r="L29" s="35">
        <v>22.59</v>
      </c>
      <c r="M29" s="40">
        <v>33.32</v>
      </c>
      <c r="N29" s="62">
        <v>10.87</v>
      </c>
      <c r="P29" s="43">
        <f>J29</f>
        <v>24.49</v>
      </c>
      <c r="Q29" s="60">
        <f>K29</f>
        <v>8.97</v>
      </c>
      <c r="R29" s="35">
        <f>L29</f>
        <v>22.59</v>
      </c>
      <c r="S29" s="40">
        <f>M29</f>
        <v>33.32</v>
      </c>
      <c r="T29" s="198">
        <f>N29</f>
        <v>10.87</v>
      </c>
      <c r="U29" s="66"/>
    </row>
    <row r="30" spans="1:21" ht="12" customHeight="1">
      <c r="A30" s="283" t="s">
        <v>57</v>
      </c>
      <c r="B30" s="21" t="s">
        <v>7</v>
      </c>
      <c r="C30" s="22">
        <f>J32+K32+L32+M32+N32</f>
        <v>3479</v>
      </c>
      <c r="D30" s="26">
        <v>3</v>
      </c>
      <c r="E30" s="35" t="s">
        <v>53</v>
      </c>
      <c r="F30" s="24"/>
      <c r="G30" s="327" t="s">
        <v>242</v>
      </c>
      <c r="H30" s="23"/>
      <c r="I30" s="71"/>
      <c r="J30" s="56">
        <v>1.708</v>
      </c>
      <c r="K30" s="57">
        <v>1.6774</v>
      </c>
      <c r="L30" s="61">
        <v>1.5482</v>
      </c>
      <c r="M30" s="57">
        <v>2.109</v>
      </c>
      <c r="N30" s="63">
        <v>1.3063</v>
      </c>
      <c r="P30" s="44">
        <v>1.8749</v>
      </c>
      <c r="Q30" s="60">
        <v>1.5043</v>
      </c>
      <c r="R30" s="35">
        <v>1.6217</v>
      </c>
      <c r="S30" s="60">
        <v>2.0098</v>
      </c>
      <c r="T30" s="64">
        <v>1.4735</v>
      </c>
      <c r="U30" s="67">
        <f>P32+Q32+R32+S32+T32</f>
        <v>3539</v>
      </c>
    </row>
    <row r="31" spans="1:21" ht="12" customHeight="1">
      <c r="A31" s="284"/>
      <c r="B31" s="21" t="s">
        <v>9</v>
      </c>
      <c r="C31" s="22">
        <f>K32+L32+M32</f>
        <v>2248</v>
      </c>
      <c r="D31" s="26">
        <v>3</v>
      </c>
      <c r="E31" s="37" t="s">
        <v>54</v>
      </c>
      <c r="F31" s="24" t="s">
        <v>55</v>
      </c>
      <c r="G31" s="327" t="s">
        <v>56</v>
      </c>
      <c r="H31" s="23" t="s">
        <v>19</v>
      </c>
      <c r="I31" s="71" t="s">
        <v>210</v>
      </c>
      <c r="J31" s="44">
        <f>J29*J30</f>
        <v>41.82892</v>
      </c>
      <c r="K31" s="60">
        <f>K29*K30</f>
        <v>15.046278000000001</v>
      </c>
      <c r="L31" s="23">
        <f>L29*L30</f>
        <v>34.973838</v>
      </c>
      <c r="M31" s="60">
        <f>M29*M30</f>
        <v>70.27188</v>
      </c>
      <c r="N31" s="64">
        <f>N29*N30</f>
        <v>14.199480999999999</v>
      </c>
      <c r="P31" s="44">
        <f>P29*P30</f>
        <v>45.916301</v>
      </c>
      <c r="Q31" s="60">
        <f>Q29*Q30</f>
        <v>13.493571000000001</v>
      </c>
      <c r="R31" s="23">
        <f>R29*R30</f>
        <v>36.634203</v>
      </c>
      <c r="S31" s="60">
        <f>S29*S30</f>
        <v>66.96653599999999</v>
      </c>
      <c r="T31" s="64">
        <f>T29*T30</f>
        <v>16.016945</v>
      </c>
      <c r="U31" s="66">
        <f>Q32+R32+S32</f>
        <v>2137</v>
      </c>
    </row>
    <row r="32" spans="1:21" ht="12" customHeight="1" thickBot="1">
      <c r="A32" s="286"/>
      <c r="B32" s="27"/>
      <c r="C32" s="28"/>
      <c r="D32" s="29"/>
      <c r="E32" s="38"/>
      <c r="F32" s="31"/>
      <c r="G32" s="78"/>
      <c r="H32" s="30"/>
      <c r="I32" s="72"/>
      <c r="J32" s="45">
        <v>542</v>
      </c>
      <c r="K32" s="59">
        <v>792</v>
      </c>
      <c r="L32" s="30">
        <v>563</v>
      </c>
      <c r="M32" s="59">
        <v>893</v>
      </c>
      <c r="N32" s="65">
        <v>689</v>
      </c>
      <c r="P32" s="45">
        <v>609</v>
      </c>
      <c r="Q32" s="59">
        <v>697</v>
      </c>
      <c r="R32" s="30">
        <v>597</v>
      </c>
      <c r="S32" s="59">
        <v>843</v>
      </c>
      <c r="T32" s="65">
        <v>793</v>
      </c>
      <c r="U32" s="68"/>
    </row>
    <row r="33" spans="1:21" ht="12" customHeight="1">
      <c r="A33" s="282"/>
      <c r="B33" s="15"/>
      <c r="C33" s="16"/>
      <c r="D33" s="15"/>
      <c r="E33" s="40"/>
      <c r="F33" s="19"/>
      <c r="G33" s="76"/>
      <c r="H33" s="18"/>
      <c r="I33" s="70"/>
      <c r="J33" s="43">
        <v>24.7</v>
      </c>
      <c r="K33" s="60">
        <v>7.83</v>
      </c>
      <c r="L33" s="35">
        <v>23.42</v>
      </c>
      <c r="M33" s="40">
        <v>13.28</v>
      </c>
      <c r="N33" s="62">
        <v>0</v>
      </c>
      <c r="P33" s="43">
        <f>J33</f>
        <v>24.7</v>
      </c>
      <c r="Q33" s="60">
        <f>K33</f>
        <v>7.83</v>
      </c>
      <c r="R33" s="35">
        <f>L33</f>
        <v>23.42</v>
      </c>
      <c r="S33" s="40">
        <f>M33</f>
        <v>13.28</v>
      </c>
      <c r="T33" s="198">
        <f>N33</f>
        <v>0</v>
      </c>
      <c r="U33" s="66"/>
    </row>
    <row r="34" spans="1:21" ht="12" customHeight="1">
      <c r="A34" s="283" t="s">
        <v>57</v>
      </c>
      <c r="B34" s="21" t="s">
        <v>7</v>
      </c>
      <c r="C34" s="22">
        <f>J36+K36+L36+M36+N36</f>
        <v>2083</v>
      </c>
      <c r="D34" s="26">
        <v>4</v>
      </c>
      <c r="E34" s="35" t="s">
        <v>173</v>
      </c>
      <c r="F34" s="24"/>
      <c r="G34" s="77"/>
      <c r="H34" s="23"/>
      <c r="I34" s="71"/>
      <c r="J34" s="44">
        <v>1.708</v>
      </c>
      <c r="K34" s="60">
        <v>1.6774</v>
      </c>
      <c r="L34" s="35">
        <v>1.5482</v>
      </c>
      <c r="M34" s="60">
        <v>2.109</v>
      </c>
      <c r="N34" s="64">
        <v>1.3063</v>
      </c>
      <c r="P34" s="44">
        <v>1.8749</v>
      </c>
      <c r="Q34" s="60">
        <v>1.5043</v>
      </c>
      <c r="R34" s="35">
        <v>1.6217</v>
      </c>
      <c r="S34" s="60">
        <v>2.0098</v>
      </c>
      <c r="T34" s="64">
        <v>1.4735</v>
      </c>
      <c r="U34" s="67">
        <f>P36+Q36+R36+S36+T36</f>
        <v>2085</v>
      </c>
    </row>
    <row r="35" spans="1:21" ht="12" customHeight="1">
      <c r="A35" s="284"/>
      <c r="B35" s="21" t="s">
        <v>9</v>
      </c>
      <c r="C35" s="22">
        <f>K36+L36+M36</f>
        <v>1535</v>
      </c>
      <c r="D35" s="26">
        <v>4</v>
      </c>
      <c r="E35" s="37" t="s">
        <v>27</v>
      </c>
      <c r="F35" s="24" t="s">
        <v>247</v>
      </c>
      <c r="G35" s="77" t="s">
        <v>174</v>
      </c>
      <c r="H35" s="23" t="s">
        <v>19</v>
      </c>
      <c r="I35" s="71" t="s">
        <v>210</v>
      </c>
      <c r="J35" s="44">
        <f>J33*J34</f>
        <v>42.187599999999996</v>
      </c>
      <c r="K35" s="60">
        <f>K33*K34</f>
        <v>13.134042</v>
      </c>
      <c r="L35" s="23">
        <f>L33*L34</f>
        <v>36.258844</v>
      </c>
      <c r="M35" s="60">
        <f>M33*M34</f>
        <v>28.00752</v>
      </c>
      <c r="N35" s="64">
        <f>N33*N34</f>
        <v>0</v>
      </c>
      <c r="P35" s="44">
        <f>P33*P34</f>
        <v>46.31003</v>
      </c>
      <c r="Q35" s="60">
        <f>Q33*Q34</f>
        <v>11.778669</v>
      </c>
      <c r="R35" s="23">
        <f>R33*R34</f>
        <v>37.980214000000004</v>
      </c>
      <c r="S35" s="60">
        <f>S33*S34</f>
        <v>26.690143999999997</v>
      </c>
      <c r="T35" s="64">
        <f>T33*T34</f>
        <v>0</v>
      </c>
      <c r="U35" s="66">
        <f>Q36+R36+S36</f>
        <v>1469</v>
      </c>
    </row>
    <row r="36" spans="1:21" ht="12" customHeight="1" thickBot="1">
      <c r="A36" s="285"/>
      <c r="B36" s="27"/>
      <c r="C36" s="28"/>
      <c r="D36" s="112"/>
      <c r="E36" s="38"/>
      <c r="F36" s="31"/>
      <c r="G36" s="78"/>
      <c r="H36" s="30"/>
      <c r="I36" s="72"/>
      <c r="J36" s="45">
        <v>548</v>
      </c>
      <c r="K36" s="59">
        <v>675</v>
      </c>
      <c r="L36" s="30">
        <v>589</v>
      </c>
      <c r="M36" s="59">
        <v>271</v>
      </c>
      <c r="N36" s="65">
        <v>0</v>
      </c>
      <c r="P36" s="45">
        <v>616</v>
      </c>
      <c r="Q36" s="59">
        <v>592</v>
      </c>
      <c r="R36" s="30">
        <v>624</v>
      </c>
      <c r="S36" s="59">
        <v>253</v>
      </c>
      <c r="T36" s="65">
        <v>0</v>
      </c>
      <c r="U36" s="68"/>
    </row>
    <row r="37" spans="1:21" ht="12" customHeight="1">
      <c r="A37" s="281"/>
      <c r="B37" s="15"/>
      <c r="C37" s="16"/>
      <c r="D37" s="15"/>
      <c r="E37" s="40"/>
      <c r="F37" s="19"/>
      <c r="G37" s="76"/>
      <c r="H37" s="18"/>
      <c r="I37" s="70"/>
      <c r="J37" s="43">
        <v>43.5</v>
      </c>
      <c r="K37" s="88">
        <v>10.82</v>
      </c>
      <c r="L37" s="40">
        <v>40.26</v>
      </c>
      <c r="M37" s="40">
        <v>24.25</v>
      </c>
      <c r="N37" s="62">
        <v>18.33</v>
      </c>
      <c r="O37" s="3"/>
      <c r="P37" s="43">
        <f>J37</f>
        <v>43.5</v>
      </c>
      <c r="Q37" s="60">
        <f>K37</f>
        <v>10.82</v>
      </c>
      <c r="R37" s="35">
        <f>L37</f>
        <v>40.26</v>
      </c>
      <c r="S37" s="40">
        <f>M37</f>
        <v>24.25</v>
      </c>
      <c r="T37" s="198">
        <f>N37</f>
        <v>18.33</v>
      </c>
      <c r="U37" s="66"/>
    </row>
    <row r="38" spans="1:21" ht="12" customHeight="1">
      <c r="A38" s="278" t="s">
        <v>51</v>
      </c>
      <c r="B38" s="21" t="s">
        <v>7</v>
      </c>
      <c r="C38" s="22">
        <f>J40+K40+L40+M40+N40</f>
        <v>4509</v>
      </c>
      <c r="D38" s="26">
        <v>1</v>
      </c>
      <c r="E38" s="35" t="s">
        <v>111</v>
      </c>
      <c r="F38" s="24"/>
      <c r="G38" s="77"/>
      <c r="H38" s="23"/>
      <c r="I38" s="71"/>
      <c r="J38" s="56">
        <v>1.5389</v>
      </c>
      <c r="K38" s="57">
        <v>1.5054</v>
      </c>
      <c r="L38" s="61">
        <v>1.3887</v>
      </c>
      <c r="M38" s="61">
        <v>1.9192</v>
      </c>
      <c r="N38" s="63">
        <v>1.2088</v>
      </c>
      <c r="P38" s="44">
        <v>1.6112</v>
      </c>
      <c r="Q38" s="60">
        <v>1.3017</v>
      </c>
      <c r="R38" s="35">
        <v>1.4127</v>
      </c>
      <c r="S38" s="60">
        <v>1.7461</v>
      </c>
      <c r="T38" s="64">
        <v>1.2943</v>
      </c>
      <c r="U38" s="67">
        <f>P40+Q40+R40+S40+T40</f>
        <v>4476</v>
      </c>
    </row>
    <row r="39" spans="1:21" ht="12" customHeight="1">
      <c r="A39" s="279"/>
      <c r="B39" s="21" t="s">
        <v>9</v>
      </c>
      <c r="C39" s="22">
        <f>K40+L40+M40</f>
        <v>2401</v>
      </c>
      <c r="D39" s="26">
        <v>1</v>
      </c>
      <c r="E39" s="37" t="s">
        <v>112</v>
      </c>
      <c r="F39" s="24" t="s">
        <v>113</v>
      </c>
      <c r="G39" s="77" t="s">
        <v>107</v>
      </c>
      <c r="H39" s="23" t="s">
        <v>19</v>
      </c>
      <c r="I39" s="71" t="s">
        <v>210</v>
      </c>
      <c r="J39" s="44">
        <f>J37*J38</f>
        <v>66.94215</v>
      </c>
      <c r="K39" s="60">
        <f>K37*K38</f>
        <v>16.288428</v>
      </c>
      <c r="L39" s="23">
        <f>L37*L38</f>
        <v>55.909062</v>
      </c>
      <c r="M39" s="60">
        <f>M37*M38</f>
        <v>46.5406</v>
      </c>
      <c r="N39" s="64">
        <f>N37*N38</f>
        <v>22.157304</v>
      </c>
      <c r="P39" s="44">
        <f>P37*P38</f>
        <v>70.0872</v>
      </c>
      <c r="Q39" s="60">
        <f>Q37*Q38</f>
        <v>14.084394000000001</v>
      </c>
      <c r="R39" s="23">
        <f>R37*R38</f>
        <v>56.875302</v>
      </c>
      <c r="S39" s="60">
        <f>S37*S38</f>
        <v>42.342925</v>
      </c>
      <c r="T39" s="64">
        <f>T37*T38</f>
        <v>23.724518999999997</v>
      </c>
      <c r="U39" s="66">
        <f>Q40+R40+S40</f>
        <v>2223</v>
      </c>
    </row>
    <row r="40" spans="1:21" ht="12" customHeight="1" thickBot="1">
      <c r="A40" s="280"/>
      <c r="B40" s="27"/>
      <c r="C40" s="28"/>
      <c r="D40" s="112"/>
      <c r="E40" s="38"/>
      <c r="F40" s="31"/>
      <c r="G40" s="78"/>
      <c r="H40" s="30"/>
      <c r="I40" s="72"/>
      <c r="J40" s="45">
        <v>959</v>
      </c>
      <c r="K40" s="59">
        <v>869</v>
      </c>
      <c r="L40" s="30">
        <v>994</v>
      </c>
      <c r="M40" s="59">
        <v>538</v>
      </c>
      <c r="N40" s="65">
        <v>1149</v>
      </c>
      <c r="P40" s="45">
        <v>1012</v>
      </c>
      <c r="Q40" s="59">
        <v>733</v>
      </c>
      <c r="R40" s="30">
        <v>1014</v>
      </c>
      <c r="S40" s="59">
        <v>476</v>
      </c>
      <c r="T40" s="65">
        <v>1241</v>
      </c>
      <c r="U40" s="68"/>
    </row>
    <row r="41" spans="1:21" ht="12" customHeight="1">
      <c r="A41" s="277"/>
      <c r="B41" s="15"/>
      <c r="C41" s="16"/>
      <c r="D41" s="15"/>
      <c r="E41" s="40"/>
      <c r="F41" s="19"/>
      <c r="G41" s="76"/>
      <c r="H41" s="18"/>
      <c r="I41" s="70"/>
      <c r="J41" s="43">
        <v>49.82</v>
      </c>
      <c r="K41" s="60">
        <v>11.24</v>
      </c>
      <c r="L41" s="35">
        <v>29.33</v>
      </c>
      <c r="M41" s="40">
        <v>24.16</v>
      </c>
      <c r="N41" s="62">
        <v>17.46</v>
      </c>
      <c r="P41" s="43">
        <f>J41</f>
        <v>49.82</v>
      </c>
      <c r="Q41" s="60">
        <f>K41</f>
        <v>11.24</v>
      </c>
      <c r="R41" s="35">
        <f>L41</f>
        <v>29.33</v>
      </c>
      <c r="S41" s="40">
        <f>M41</f>
        <v>24.16</v>
      </c>
      <c r="T41" s="198">
        <f>N41</f>
        <v>17.46</v>
      </c>
      <c r="U41" s="66"/>
    </row>
    <row r="42" spans="1:21" ht="12" customHeight="1">
      <c r="A42" s="287" t="s">
        <v>51</v>
      </c>
      <c r="B42" s="21" t="s">
        <v>7</v>
      </c>
      <c r="C42" s="22">
        <f>J44+K44+L44+M44+N44</f>
        <v>4332</v>
      </c>
      <c r="D42" s="26">
        <v>2</v>
      </c>
      <c r="E42" s="35" t="s">
        <v>63</v>
      </c>
      <c r="F42" s="24"/>
      <c r="G42" s="77"/>
      <c r="H42" s="23"/>
      <c r="I42" s="71"/>
      <c r="J42" s="56">
        <v>1.5389</v>
      </c>
      <c r="K42" s="57">
        <v>1.5054</v>
      </c>
      <c r="L42" s="61">
        <v>1.3887</v>
      </c>
      <c r="M42" s="61">
        <v>1.9192</v>
      </c>
      <c r="N42" s="63">
        <v>1.2088</v>
      </c>
      <c r="P42" s="44">
        <v>1.6112</v>
      </c>
      <c r="Q42" s="60">
        <v>1.3017</v>
      </c>
      <c r="R42" s="35">
        <v>1.4127</v>
      </c>
      <c r="S42" s="60">
        <v>1.7461</v>
      </c>
      <c r="T42" s="64">
        <v>1.2943</v>
      </c>
      <c r="U42" s="67">
        <f>P44+Q44+R44+S44+T44</f>
        <v>4293</v>
      </c>
    </row>
    <row r="43" spans="1:21" ht="12" customHeight="1">
      <c r="A43" s="288"/>
      <c r="B43" s="21" t="s">
        <v>9</v>
      </c>
      <c r="C43" s="22">
        <f>K44+L44+M44</f>
        <v>2122</v>
      </c>
      <c r="D43" s="26">
        <v>4</v>
      </c>
      <c r="E43" s="37" t="s">
        <v>52</v>
      </c>
      <c r="F43" s="24" t="s">
        <v>64</v>
      </c>
      <c r="G43" s="327" t="s">
        <v>244</v>
      </c>
      <c r="H43" s="23" t="s">
        <v>19</v>
      </c>
      <c r="I43" s="71" t="s">
        <v>102</v>
      </c>
      <c r="J43" s="44">
        <f>J41*J42</f>
        <v>76.667998</v>
      </c>
      <c r="K43" s="60">
        <f>K41*K42</f>
        <v>16.920696</v>
      </c>
      <c r="L43" s="23">
        <f>L41*L42</f>
        <v>40.730571</v>
      </c>
      <c r="M43" s="60">
        <f>M41*M42</f>
        <v>46.367872</v>
      </c>
      <c r="N43" s="64">
        <f>N41*N42</f>
        <v>21.105648000000002</v>
      </c>
      <c r="P43" s="44">
        <f>P41*P42</f>
        <v>80.269984</v>
      </c>
      <c r="Q43" s="60">
        <f>Q41*Q42</f>
        <v>14.631108000000001</v>
      </c>
      <c r="R43" s="23">
        <f>R41*R42</f>
        <v>41.434491</v>
      </c>
      <c r="S43" s="60">
        <f>S41*S42</f>
        <v>42.185776</v>
      </c>
      <c r="T43" s="64">
        <f>T41*T42</f>
        <v>22.598478</v>
      </c>
      <c r="U43" s="66">
        <f>Q44+R44+S44</f>
        <v>1935</v>
      </c>
    </row>
    <row r="44" spans="1:21" ht="12" customHeight="1" thickBot="1">
      <c r="A44" s="289"/>
      <c r="B44" s="27"/>
      <c r="C44" s="28"/>
      <c r="D44" s="112"/>
      <c r="E44" s="38"/>
      <c r="F44" s="31"/>
      <c r="G44" s="78"/>
      <c r="H44" s="30"/>
      <c r="I44" s="72"/>
      <c r="J44" s="45">
        <v>1123</v>
      </c>
      <c r="K44" s="59">
        <v>908</v>
      </c>
      <c r="L44" s="30">
        <v>679</v>
      </c>
      <c r="M44" s="59">
        <v>535</v>
      </c>
      <c r="N44" s="65">
        <v>1087</v>
      </c>
      <c r="P44" s="45">
        <v>1184</v>
      </c>
      <c r="Q44" s="59">
        <v>767</v>
      </c>
      <c r="R44" s="30">
        <v>694</v>
      </c>
      <c r="S44" s="59">
        <v>474</v>
      </c>
      <c r="T44" s="115">
        <v>1174</v>
      </c>
      <c r="U44" s="68"/>
    </row>
    <row r="45" spans="1:21" ht="12" customHeight="1" thickBot="1">
      <c r="A45" s="134" t="s">
        <v>232</v>
      </c>
      <c r="B45" s="6"/>
      <c r="C45" s="6"/>
      <c r="D45" s="6"/>
      <c r="E45" s="10"/>
      <c r="F45" s="11"/>
      <c r="G45" s="75"/>
      <c r="H45" s="10"/>
      <c r="I45" s="69"/>
      <c r="J45" s="1"/>
      <c r="K45" s="1"/>
      <c r="L45" s="1"/>
      <c r="M45" s="1"/>
      <c r="N45" s="81"/>
      <c r="O45" s="3"/>
      <c r="P45" s="9"/>
      <c r="Q45" s="9"/>
      <c r="R45" s="9"/>
      <c r="S45" s="9"/>
      <c r="T45" s="9"/>
      <c r="U45" s="82"/>
    </row>
    <row r="46" spans="1:21" ht="12" customHeight="1" thickBot="1">
      <c r="A46" s="135" t="s">
        <v>25</v>
      </c>
      <c r="B46" s="136"/>
      <c r="C46" s="136"/>
      <c r="D46" s="136"/>
      <c r="E46" s="137"/>
      <c r="F46" s="138"/>
      <c r="G46" s="139"/>
      <c r="H46" s="137"/>
      <c r="I46" s="140"/>
      <c r="J46" s="141" t="s">
        <v>10</v>
      </c>
      <c r="K46" s="142" t="s">
        <v>11</v>
      </c>
      <c r="L46" s="142" t="s">
        <v>12</v>
      </c>
      <c r="M46" s="142" t="s">
        <v>13</v>
      </c>
      <c r="N46" s="143" t="s">
        <v>14</v>
      </c>
      <c r="O46" s="144"/>
      <c r="P46" s="145" t="s">
        <v>10</v>
      </c>
      <c r="Q46" s="146" t="s">
        <v>11</v>
      </c>
      <c r="R46" s="146" t="s">
        <v>12</v>
      </c>
      <c r="S46" s="146" t="s">
        <v>13</v>
      </c>
      <c r="T46" s="147" t="s">
        <v>14</v>
      </c>
      <c r="U46" s="148"/>
    </row>
    <row r="47" spans="1:21" ht="12" customHeight="1">
      <c r="A47" s="149"/>
      <c r="B47" s="150"/>
      <c r="C47" s="151"/>
      <c r="D47" s="152"/>
      <c r="E47" s="153"/>
      <c r="F47" s="154"/>
      <c r="G47" s="155"/>
      <c r="H47" s="156"/>
      <c r="I47" s="157"/>
      <c r="J47" s="158" t="s">
        <v>8</v>
      </c>
      <c r="K47" s="159"/>
      <c r="L47" s="159"/>
      <c r="M47" s="159"/>
      <c r="N47" s="160"/>
      <c r="O47" s="144"/>
      <c r="P47" s="161" t="s">
        <v>8</v>
      </c>
      <c r="Q47" s="162"/>
      <c r="R47" s="162"/>
      <c r="S47" s="162"/>
      <c r="T47" s="163"/>
      <c r="U47" s="164"/>
    </row>
    <row r="48" spans="1:21" ht="12" customHeight="1">
      <c r="A48" s="165" t="s">
        <v>22</v>
      </c>
      <c r="B48" s="166" t="s">
        <v>2</v>
      </c>
      <c r="C48" s="167"/>
      <c r="D48" s="168" t="s">
        <v>16</v>
      </c>
      <c r="E48" s="169" t="s">
        <v>23</v>
      </c>
      <c r="F48" s="170" t="s">
        <v>5</v>
      </c>
      <c r="G48" s="171" t="s">
        <v>3</v>
      </c>
      <c r="H48" s="172" t="s">
        <v>4</v>
      </c>
      <c r="I48" s="173" t="s">
        <v>5</v>
      </c>
      <c r="J48" s="165" t="s">
        <v>42</v>
      </c>
      <c r="K48" s="174"/>
      <c r="L48" s="174"/>
      <c r="M48" s="174"/>
      <c r="N48" s="175"/>
      <c r="O48" s="144"/>
      <c r="P48" s="329" t="s">
        <v>43</v>
      </c>
      <c r="Q48" s="330"/>
      <c r="R48" s="330"/>
      <c r="S48" s="330"/>
      <c r="T48" s="331"/>
      <c r="U48" s="176" t="s">
        <v>2</v>
      </c>
    </row>
    <row r="49" spans="1:21" ht="12" customHeight="1">
      <c r="A49" s="177" t="s">
        <v>6</v>
      </c>
      <c r="B49" s="168" t="s">
        <v>7</v>
      </c>
      <c r="C49" s="174"/>
      <c r="D49" s="168" t="s">
        <v>17</v>
      </c>
      <c r="E49" s="178" t="s">
        <v>24</v>
      </c>
      <c r="F49" s="170" t="s">
        <v>20</v>
      </c>
      <c r="G49" s="171"/>
      <c r="H49" s="172"/>
      <c r="I49" s="173"/>
      <c r="J49" s="179" t="s">
        <v>26</v>
      </c>
      <c r="K49" s="180"/>
      <c r="L49" s="180"/>
      <c r="M49" s="335" t="s">
        <v>46</v>
      </c>
      <c r="N49" s="336"/>
      <c r="O49" s="144"/>
      <c r="P49" s="332"/>
      <c r="Q49" s="333"/>
      <c r="R49" s="333"/>
      <c r="S49" s="333"/>
      <c r="T49" s="334"/>
      <c r="U49" s="176" t="s">
        <v>7</v>
      </c>
    </row>
    <row r="50" spans="1:21" ht="12.75" customHeight="1" thickBot="1">
      <c r="A50" s="181"/>
      <c r="B50" s="182"/>
      <c r="C50" s="183" t="s">
        <v>9</v>
      </c>
      <c r="D50" s="182" t="s">
        <v>21</v>
      </c>
      <c r="E50" s="184"/>
      <c r="F50" s="185"/>
      <c r="G50" s="186"/>
      <c r="H50" s="187"/>
      <c r="I50" s="188"/>
      <c r="J50" s="189" t="s">
        <v>15</v>
      </c>
      <c r="K50" s="190"/>
      <c r="L50" s="190"/>
      <c r="M50" s="191"/>
      <c r="N50" s="192"/>
      <c r="O50" s="193"/>
      <c r="P50" s="194" t="s">
        <v>15</v>
      </c>
      <c r="Q50" s="195"/>
      <c r="R50" s="195"/>
      <c r="S50" s="195"/>
      <c r="T50" s="196"/>
      <c r="U50" s="197" t="s">
        <v>9</v>
      </c>
    </row>
    <row r="51" spans="1:21" ht="12.75" customHeight="1">
      <c r="A51" s="277"/>
      <c r="B51" s="15"/>
      <c r="C51" s="16"/>
      <c r="D51" s="17"/>
      <c r="E51" s="40"/>
      <c r="F51" s="19"/>
      <c r="G51" s="76"/>
      <c r="H51" s="18"/>
      <c r="I51" s="70"/>
      <c r="J51" s="43">
        <v>27.85</v>
      </c>
      <c r="K51" s="60">
        <v>9.5</v>
      </c>
      <c r="L51" s="35">
        <v>29.46</v>
      </c>
      <c r="M51" s="40">
        <v>33.89</v>
      </c>
      <c r="N51" s="62">
        <v>13.4</v>
      </c>
      <c r="P51" s="43">
        <f>J51</f>
        <v>27.85</v>
      </c>
      <c r="Q51" s="60">
        <f>K51</f>
        <v>9.5</v>
      </c>
      <c r="R51" s="35">
        <f>L51</f>
        <v>29.46</v>
      </c>
      <c r="S51" s="40">
        <f>M51</f>
        <v>33.89</v>
      </c>
      <c r="T51" s="198">
        <f>N51</f>
        <v>13.4</v>
      </c>
      <c r="U51" s="66"/>
    </row>
    <row r="52" spans="1:21" ht="12" customHeight="1">
      <c r="A52" s="287" t="s">
        <v>51</v>
      </c>
      <c r="B52" s="21" t="s">
        <v>7</v>
      </c>
      <c r="C52" s="22">
        <f>J54+K54+L54+M54+N54</f>
        <v>3606</v>
      </c>
      <c r="D52" s="26">
        <v>3</v>
      </c>
      <c r="E52" s="35" t="s">
        <v>176</v>
      </c>
      <c r="F52" s="24"/>
      <c r="G52" s="77"/>
      <c r="H52" s="23"/>
      <c r="I52" s="71"/>
      <c r="J52" s="56">
        <v>1.5389</v>
      </c>
      <c r="K52" s="57">
        <v>1.5054</v>
      </c>
      <c r="L52" s="61">
        <v>1.3887</v>
      </c>
      <c r="M52" s="61">
        <v>1.9192</v>
      </c>
      <c r="N52" s="63">
        <v>1.2088</v>
      </c>
      <c r="P52" s="44">
        <v>1.6112</v>
      </c>
      <c r="Q52" s="60">
        <v>1.3017</v>
      </c>
      <c r="R52" s="35">
        <v>1.4127</v>
      </c>
      <c r="S52" s="60">
        <v>1.7461</v>
      </c>
      <c r="T52" s="64">
        <v>1.2943</v>
      </c>
      <c r="U52" s="67">
        <f>P54+Q54+R54+S54+T54</f>
        <v>3511</v>
      </c>
    </row>
    <row r="53" spans="1:21" ht="12" customHeight="1">
      <c r="A53" s="290"/>
      <c r="B53" s="21" t="s">
        <v>9</v>
      </c>
      <c r="C53" s="22">
        <f>K54+L54+M54</f>
        <v>2244</v>
      </c>
      <c r="D53" s="26">
        <v>3</v>
      </c>
      <c r="E53" s="37" t="s">
        <v>52</v>
      </c>
      <c r="F53" s="24" t="s">
        <v>249</v>
      </c>
      <c r="G53" s="77" t="s">
        <v>174</v>
      </c>
      <c r="H53" s="23" t="s">
        <v>19</v>
      </c>
      <c r="I53" s="71" t="s">
        <v>210</v>
      </c>
      <c r="J53" s="44">
        <f>J51*J52</f>
        <v>42.858365</v>
      </c>
      <c r="K53" s="60">
        <f>K51*K52</f>
        <v>14.301300000000001</v>
      </c>
      <c r="L53" s="23">
        <f>L51*L52</f>
        <v>40.911102</v>
      </c>
      <c r="M53" s="60">
        <f>M51*M52</f>
        <v>65.04168800000001</v>
      </c>
      <c r="N53" s="64">
        <f>N51*N52</f>
        <v>16.197920000000003</v>
      </c>
      <c r="P53" s="44">
        <f>P51*P52</f>
        <v>44.87192</v>
      </c>
      <c r="Q53" s="60">
        <f>Q51*Q52</f>
        <v>12.366150000000001</v>
      </c>
      <c r="R53" s="23">
        <f>R51*R52</f>
        <v>41.618142000000006</v>
      </c>
      <c r="S53" s="60">
        <f>S51*S52</f>
        <v>59.175329</v>
      </c>
      <c r="T53" s="64">
        <f>T51*T52</f>
        <v>17.34362</v>
      </c>
      <c r="U53" s="66">
        <f>Q54+R54+S54</f>
        <v>2050</v>
      </c>
    </row>
    <row r="54" spans="1:21" ht="12" customHeight="1" thickBot="1">
      <c r="A54" s="291"/>
      <c r="B54" s="27"/>
      <c r="C54" s="28"/>
      <c r="D54" s="29"/>
      <c r="E54" s="38"/>
      <c r="F54" s="31"/>
      <c r="G54" s="78"/>
      <c r="H54" s="30"/>
      <c r="I54" s="72"/>
      <c r="J54" s="45">
        <v>559</v>
      </c>
      <c r="K54" s="59">
        <v>747</v>
      </c>
      <c r="L54" s="30">
        <v>683</v>
      </c>
      <c r="M54" s="59">
        <v>814</v>
      </c>
      <c r="N54" s="65">
        <v>803</v>
      </c>
      <c r="P54" s="45">
        <v>592</v>
      </c>
      <c r="Q54" s="59">
        <v>628</v>
      </c>
      <c r="R54" s="30">
        <v>697</v>
      </c>
      <c r="S54" s="59">
        <v>725</v>
      </c>
      <c r="T54" s="115">
        <v>869</v>
      </c>
      <c r="U54" s="68"/>
    </row>
    <row r="55" spans="1:21" ht="12" customHeight="1">
      <c r="A55" s="292"/>
      <c r="B55" s="15"/>
      <c r="C55" s="16"/>
      <c r="D55" s="17"/>
      <c r="E55" s="40"/>
      <c r="F55" s="19"/>
      <c r="G55" s="76"/>
      <c r="H55" s="18"/>
      <c r="I55" s="70"/>
      <c r="J55" s="43">
        <v>27.65</v>
      </c>
      <c r="K55" s="88">
        <v>10.96</v>
      </c>
      <c r="L55" s="40">
        <v>32.92</v>
      </c>
      <c r="M55" s="40">
        <v>26.46</v>
      </c>
      <c r="N55" s="62">
        <v>11.76</v>
      </c>
      <c r="O55" s="3"/>
      <c r="P55" s="43">
        <f>J55</f>
        <v>27.65</v>
      </c>
      <c r="Q55" s="88">
        <f>K55</f>
        <v>10.96</v>
      </c>
      <c r="R55" s="88">
        <f>L55</f>
        <v>32.92</v>
      </c>
      <c r="S55" s="40">
        <f>M55</f>
        <v>26.46</v>
      </c>
      <c r="T55" s="198">
        <f>N55</f>
        <v>11.76</v>
      </c>
      <c r="U55" s="66"/>
    </row>
    <row r="56" spans="1:21" ht="12" customHeight="1">
      <c r="A56" s="278" t="s">
        <v>51</v>
      </c>
      <c r="B56" s="21" t="s">
        <v>7</v>
      </c>
      <c r="C56" s="22">
        <f>J58+K58+L58+M58+N58</f>
        <v>3507</v>
      </c>
      <c r="D56" s="26">
        <v>4</v>
      </c>
      <c r="E56" s="35" t="s">
        <v>44</v>
      </c>
      <c r="F56" s="24"/>
      <c r="G56" s="77"/>
      <c r="H56" s="23"/>
      <c r="I56" s="71"/>
      <c r="J56" s="56">
        <v>1.5389</v>
      </c>
      <c r="K56" s="57">
        <v>1.5054</v>
      </c>
      <c r="L56" s="61">
        <v>1.3887</v>
      </c>
      <c r="M56" s="61">
        <v>1.9192</v>
      </c>
      <c r="N56" s="63">
        <v>1.2088</v>
      </c>
      <c r="P56" s="44">
        <v>1.6112</v>
      </c>
      <c r="Q56" s="60">
        <v>1.3017</v>
      </c>
      <c r="R56" s="35">
        <v>1.4127</v>
      </c>
      <c r="S56" s="60">
        <v>1.7461</v>
      </c>
      <c r="T56" s="64">
        <v>1.2943</v>
      </c>
      <c r="U56" s="67">
        <f>P58+Q58+R58+S58+T58</f>
        <v>3410</v>
      </c>
    </row>
    <row r="57" spans="1:21" ht="12" customHeight="1">
      <c r="A57" s="279"/>
      <c r="B57" s="21" t="s">
        <v>9</v>
      </c>
      <c r="C57" s="22">
        <f>K58+L58+M58</f>
        <v>2263</v>
      </c>
      <c r="D57" s="26">
        <v>2</v>
      </c>
      <c r="E57" s="37" t="s">
        <v>45</v>
      </c>
      <c r="F57" s="24" t="s">
        <v>40</v>
      </c>
      <c r="G57" s="327" t="s">
        <v>244</v>
      </c>
      <c r="H57" s="23" t="s">
        <v>19</v>
      </c>
      <c r="I57" s="71" t="s">
        <v>210</v>
      </c>
      <c r="J57" s="44">
        <f>J55*J56</f>
        <v>42.550585</v>
      </c>
      <c r="K57" s="60">
        <f>K55*K56</f>
        <v>16.499184000000003</v>
      </c>
      <c r="L57" s="23">
        <f>L55*L56</f>
        <v>45.716004000000005</v>
      </c>
      <c r="M57" s="60">
        <f>M55*M56</f>
        <v>50.782032</v>
      </c>
      <c r="N57" s="64">
        <f>N55*N56</f>
        <v>14.215488</v>
      </c>
      <c r="P57" s="44">
        <f>P55*P56</f>
        <v>44.549679999999995</v>
      </c>
      <c r="Q57" s="60">
        <f>Q55*Q56</f>
        <v>14.266632000000001</v>
      </c>
      <c r="R57" s="23">
        <f>R55*R56</f>
        <v>46.506084</v>
      </c>
      <c r="S57" s="60">
        <f>S55*S56</f>
        <v>46.201806</v>
      </c>
      <c r="T57" s="64">
        <f>T55*T56</f>
        <v>15.220968</v>
      </c>
      <c r="U57" s="66">
        <f>Q58+R58+S58</f>
        <v>2075</v>
      </c>
    </row>
    <row r="58" spans="1:21" ht="12" customHeight="1" thickBot="1">
      <c r="A58" s="280"/>
      <c r="B58" s="27"/>
      <c r="C58" s="28"/>
      <c r="D58" s="29"/>
      <c r="E58" s="38"/>
      <c r="F58" s="31"/>
      <c r="G58" s="78"/>
      <c r="H58" s="30"/>
      <c r="I58" s="72"/>
      <c r="J58" s="45">
        <v>554</v>
      </c>
      <c r="K58" s="59">
        <v>882</v>
      </c>
      <c r="L58" s="30">
        <v>781</v>
      </c>
      <c r="M58" s="59">
        <v>600</v>
      </c>
      <c r="N58" s="65">
        <v>690</v>
      </c>
      <c r="P58" s="45">
        <v>587</v>
      </c>
      <c r="Q58" s="59">
        <v>744</v>
      </c>
      <c r="R58" s="30">
        <v>798</v>
      </c>
      <c r="S58" s="59">
        <v>533</v>
      </c>
      <c r="T58" s="65">
        <v>748</v>
      </c>
      <c r="U58" s="68"/>
    </row>
    <row r="59" spans="1:21" ht="12.75" customHeight="1">
      <c r="A59" s="281"/>
      <c r="B59" s="15"/>
      <c r="C59" s="16"/>
      <c r="D59" s="15"/>
      <c r="E59" s="40"/>
      <c r="F59" s="19"/>
      <c r="G59" s="76"/>
      <c r="H59" s="18"/>
      <c r="I59" s="70"/>
      <c r="J59" s="43">
        <v>36.47</v>
      </c>
      <c r="K59" s="88">
        <v>10.62</v>
      </c>
      <c r="L59" s="40">
        <v>25.57</v>
      </c>
      <c r="M59" s="40">
        <v>0</v>
      </c>
      <c r="N59" s="62">
        <v>12.55</v>
      </c>
      <c r="O59" s="3"/>
      <c r="P59" s="43">
        <f>J59</f>
        <v>36.47</v>
      </c>
      <c r="Q59" s="60">
        <f>K59</f>
        <v>10.62</v>
      </c>
      <c r="R59" s="35">
        <f>L59</f>
        <v>25.57</v>
      </c>
      <c r="S59" s="40">
        <f>M59</f>
        <v>0</v>
      </c>
      <c r="T59" s="198">
        <f>N59</f>
        <v>12.55</v>
      </c>
      <c r="U59" s="66"/>
    </row>
    <row r="60" spans="1:21" ht="12.75" customHeight="1">
      <c r="A60" s="278" t="s">
        <v>51</v>
      </c>
      <c r="B60" s="21" t="s">
        <v>7</v>
      </c>
      <c r="C60" s="22">
        <f>J62+K62+L62+M62+N62</f>
        <v>2947</v>
      </c>
      <c r="D60" s="26">
        <v>5</v>
      </c>
      <c r="E60" s="35" t="s">
        <v>97</v>
      </c>
      <c r="F60" s="24"/>
      <c r="G60" s="77"/>
      <c r="H60" s="23"/>
      <c r="I60" s="71"/>
      <c r="J60" s="56">
        <v>1.5389</v>
      </c>
      <c r="K60" s="57">
        <v>1.5054</v>
      </c>
      <c r="L60" s="61">
        <v>1.3887</v>
      </c>
      <c r="M60" s="61">
        <v>1.9192</v>
      </c>
      <c r="N60" s="63">
        <v>1.2088</v>
      </c>
      <c r="P60" s="44">
        <v>1.6112</v>
      </c>
      <c r="Q60" s="60">
        <v>1.3017</v>
      </c>
      <c r="R60" s="35">
        <v>1.4127</v>
      </c>
      <c r="S60" s="60">
        <v>1.7461</v>
      </c>
      <c r="T60" s="64">
        <v>1.2943</v>
      </c>
      <c r="U60" s="67">
        <f>P62+Q62+R62+S62+T62</f>
        <v>2931</v>
      </c>
    </row>
    <row r="61" spans="1:21" ht="12.75" customHeight="1">
      <c r="A61" s="279"/>
      <c r="B61" s="21" t="s">
        <v>9</v>
      </c>
      <c r="C61" s="22">
        <f>K62+L62+M62</f>
        <v>1424</v>
      </c>
      <c r="D61" s="26">
        <v>5</v>
      </c>
      <c r="E61" s="37" t="s">
        <v>98</v>
      </c>
      <c r="F61" s="24" t="s">
        <v>99</v>
      </c>
      <c r="G61" s="77" t="s">
        <v>240</v>
      </c>
      <c r="H61" s="23" t="s">
        <v>19</v>
      </c>
      <c r="I61" s="71" t="s">
        <v>210</v>
      </c>
      <c r="J61" s="44">
        <f>J59*J60</f>
        <v>56.12368299999999</v>
      </c>
      <c r="K61" s="60">
        <f>K59*K60</f>
        <v>15.987347999999999</v>
      </c>
      <c r="L61" s="23">
        <f>L59*L60</f>
        <v>35.509059</v>
      </c>
      <c r="M61" s="60">
        <f>M59*M60</f>
        <v>0</v>
      </c>
      <c r="N61" s="64">
        <f>N59*N60</f>
        <v>15.170440000000003</v>
      </c>
      <c r="P61" s="44">
        <f>P59*P60</f>
        <v>58.760464</v>
      </c>
      <c r="Q61" s="60">
        <f>Q59*Q60</f>
        <v>13.824054</v>
      </c>
      <c r="R61" s="23">
        <f>R59*R60</f>
        <v>36.122739</v>
      </c>
      <c r="S61" s="60">
        <f>S59*S60</f>
        <v>0</v>
      </c>
      <c r="T61" s="64">
        <f>T59*T60</f>
        <v>16.243465</v>
      </c>
      <c r="U61" s="66">
        <f>Q62+R62+S62</f>
        <v>1303</v>
      </c>
    </row>
    <row r="62" spans="1:21" ht="12.75" customHeight="1" thickBot="1">
      <c r="A62" s="280"/>
      <c r="B62" s="27"/>
      <c r="C62" s="28"/>
      <c r="D62" s="112"/>
      <c r="E62" s="38"/>
      <c r="F62" s="31"/>
      <c r="G62" s="78"/>
      <c r="H62" s="30"/>
      <c r="I62" s="72"/>
      <c r="J62" s="45">
        <v>778</v>
      </c>
      <c r="K62" s="59">
        <v>850</v>
      </c>
      <c r="L62" s="30">
        <v>574</v>
      </c>
      <c r="M62" s="59">
        <v>0</v>
      </c>
      <c r="N62" s="65">
        <v>745</v>
      </c>
      <c r="P62" s="45">
        <v>822</v>
      </c>
      <c r="Q62" s="59">
        <v>717</v>
      </c>
      <c r="R62" s="30">
        <v>586</v>
      </c>
      <c r="S62" s="59">
        <v>0</v>
      </c>
      <c r="T62" s="65">
        <v>806</v>
      </c>
      <c r="U62" s="68"/>
    </row>
    <row r="63" spans="1:21" ht="12.75" customHeight="1">
      <c r="A63" s="282"/>
      <c r="B63" s="15"/>
      <c r="C63" s="16"/>
      <c r="D63" s="15"/>
      <c r="E63" s="35"/>
      <c r="F63" s="24"/>
      <c r="G63" s="77"/>
      <c r="H63" s="23"/>
      <c r="I63" s="71"/>
      <c r="J63" s="43">
        <v>44.53</v>
      </c>
      <c r="K63" s="60">
        <v>11.64</v>
      </c>
      <c r="L63" s="35">
        <v>40.2</v>
      </c>
      <c r="M63" s="40">
        <v>32.53</v>
      </c>
      <c r="N63" s="62">
        <v>14.86</v>
      </c>
      <c r="P63" s="43">
        <f>J63</f>
        <v>44.53</v>
      </c>
      <c r="Q63" s="60">
        <f>K63</f>
        <v>11.64</v>
      </c>
      <c r="R63" s="35">
        <f>L63</f>
        <v>40.2</v>
      </c>
      <c r="S63" s="40">
        <f>M63</f>
        <v>32.53</v>
      </c>
      <c r="T63" s="198">
        <f>N63</f>
        <v>14.86</v>
      </c>
      <c r="U63" s="66"/>
    </row>
    <row r="64" spans="1:21" ht="12.75" customHeight="1">
      <c r="A64" s="283" t="s">
        <v>41</v>
      </c>
      <c r="B64" s="21" t="s">
        <v>7</v>
      </c>
      <c r="C64" s="22">
        <f>J66+K66+L66+M66+N66</f>
        <v>4446</v>
      </c>
      <c r="D64" s="26">
        <v>1</v>
      </c>
      <c r="E64" s="36" t="s">
        <v>160</v>
      </c>
      <c r="F64" s="24"/>
      <c r="G64" s="77"/>
      <c r="H64" s="23"/>
      <c r="I64" s="71"/>
      <c r="J64" s="56">
        <v>1.5502</v>
      </c>
      <c r="K64" s="57">
        <v>1.5106</v>
      </c>
      <c r="L64" s="61">
        <v>1.2457</v>
      </c>
      <c r="M64" s="61">
        <v>1.7465</v>
      </c>
      <c r="N64" s="63">
        <v>1.2507</v>
      </c>
      <c r="P64" s="44">
        <v>1.5853</v>
      </c>
      <c r="Q64" s="60">
        <v>1.4719</v>
      </c>
      <c r="R64" s="35">
        <v>1.2514</v>
      </c>
      <c r="S64" s="60">
        <v>1.6496</v>
      </c>
      <c r="T64" s="64">
        <v>1.2615</v>
      </c>
      <c r="U64" s="67">
        <f>P66+Q66+R66+S66+T66</f>
        <v>4412</v>
      </c>
    </row>
    <row r="65" spans="1:21" ht="12.75" customHeight="1">
      <c r="A65" s="284"/>
      <c r="B65" s="21" t="s">
        <v>9</v>
      </c>
      <c r="C65" s="22">
        <f>K66+L66+M66</f>
        <v>2511</v>
      </c>
      <c r="D65" s="26">
        <v>1</v>
      </c>
      <c r="E65" s="37" t="s">
        <v>141</v>
      </c>
      <c r="F65" s="24" t="s">
        <v>161</v>
      </c>
      <c r="G65" s="77" t="s">
        <v>162</v>
      </c>
      <c r="H65" s="23" t="s">
        <v>19</v>
      </c>
      <c r="I65" s="71" t="s">
        <v>210</v>
      </c>
      <c r="J65" s="44">
        <f>J63*J64</f>
        <v>69.030406</v>
      </c>
      <c r="K65" s="60">
        <f>K63*K64</f>
        <v>17.583384</v>
      </c>
      <c r="L65" s="23">
        <f>L63*L64</f>
        <v>50.07714000000001</v>
      </c>
      <c r="M65" s="60">
        <f>M63*M64</f>
        <v>56.813645</v>
      </c>
      <c r="N65" s="64">
        <f>N63*N64</f>
        <v>18.585402</v>
      </c>
      <c r="P65" s="44">
        <f>P63*P64</f>
        <v>70.593409</v>
      </c>
      <c r="Q65" s="60">
        <f>Q63*Q64</f>
        <v>17.132916</v>
      </c>
      <c r="R65" s="23">
        <f>R63*R64</f>
        <v>50.30628000000001</v>
      </c>
      <c r="S65" s="60">
        <f>S63*S64</f>
        <v>53.661488</v>
      </c>
      <c r="T65" s="64">
        <f>T63*T64</f>
        <v>18.74589</v>
      </c>
      <c r="U65" s="66">
        <f>Q66+R66+S66</f>
        <v>2441</v>
      </c>
    </row>
    <row r="66" spans="1:21" ht="12.75" customHeight="1" thickBot="1">
      <c r="A66" s="285"/>
      <c r="B66" s="27"/>
      <c r="C66" s="28"/>
      <c r="D66" s="112"/>
      <c r="E66" s="38"/>
      <c r="F66" s="31"/>
      <c r="G66" s="78"/>
      <c r="H66" s="30"/>
      <c r="I66" s="72"/>
      <c r="J66" s="45">
        <v>994</v>
      </c>
      <c r="K66" s="59">
        <v>949</v>
      </c>
      <c r="L66" s="30">
        <v>872</v>
      </c>
      <c r="M66" s="59">
        <v>690</v>
      </c>
      <c r="N66" s="65">
        <v>941</v>
      </c>
      <c r="P66" s="45">
        <v>1021</v>
      </c>
      <c r="Q66" s="59">
        <v>921</v>
      </c>
      <c r="R66" s="30">
        <v>877</v>
      </c>
      <c r="S66" s="59">
        <v>643</v>
      </c>
      <c r="T66" s="65">
        <v>950</v>
      </c>
      <c r="U66" s="68"/>
    </row>
    <row r="67" spans="1:21" ht="12.75" customHeight="1">
      <c r="A67" s="282"/>
      <c r="B67" s="15"/>
      <c r="C67" s="16"/>
      <c r="D67" s="15"/>
      <c r="E67" s="40"/>
      <c r="F67" s="19"/>
      <c r="G67" s="76"/>
      <c r="H67" s="18"/>
      <c r="I67" s="70"/>
      <c r="J67" s="43">
        <v>27.33</v>
      </c>
      <c r="K67" s="60">
        <v>9.2</v>
      </c>
      <c r="L67" s="35">
        <v>27.17</v>
      </c>
      <c r="M67" s="40">
        <v>25.87</v>
      </c>
      <c r="N67" s="62">
        <v>9.69</v>
      </c>
      <c r="P67" s="43">
        <f>J67</f>
        <v>27.33</v>
      </c>
      <c r="Q67" s="60">
        <f>K67</f>
        <v>9.2</v>
      </c>
      <c r="R67" s="35">
        <f>L67</f>
        <v>27.17</v>
      </c>
      <c r="S67" s="40">
        <f>M67</f>
        <v>25.87</v>
      </c>
      <c r="T67" s="198">
        <f>N67</f>
        <v>9.69</v>
      </c>
      <c r="U67" s="66"/>
    </row>
    <row r="68" spans="1:21" ht="12.75" customHeight="1">
      <c r="A68" s="283" t="s">
        <v>41</v>
      </c>
      <c r="B68" s="21" t="s">
        <v>7</v>
      </c>
      <c r="C68" s="22">
        <f>J70+K70+L70+M70+N70</f>
        <v>2903</v>
      </c>
      <c r="D68" s="26">
        <v>2</v>
      </c>
      <c r="E68" s="35" t="s">
        <v>155</v>
      </c>
      <c r="F68" s="24"/>
      <c r="G68" s="327" t="s">
        <v>242</v>
      </c>
      <c r="H68" s="23"/>
      <c r="I68" s="71"/>
      <c r="J68" s="56">
        <v>1.5502</v>
      </c>
      <c r="K68" s="57">
        <v>1.5106</v>
      </c>
      <c r="L68" s="61">
        <v>1.2457</v>
      </c>
      <c r="M68" s="61">
        <v>1.7465</v>
      </c>
      <c r="N68" s="63">
        <v>1.2507</v>
      </c>
      <c r="P68" s="44">
        <v>1.5853</v>
      </c>
      <c r="Q68" s="60">
        <v>1.4719</v>
      </c>
      <c r="R68" s="35">
        <v>1.2514</v>
      </c>
      <c r="S68" s="60">
        <v>1.6496</v>
      </c>
      <c r="T68" s="64">
        <v>1.2615</v>
      </c>
      <c r="U68" s="67">
        <f>P70+Q70+R70+S70+T70</f>
        <v>2898</v>
      </c>
    </row>
    <row r="69" spans="1:21" ht="12.75" customHeight="1">
      <c r="A69" s="284"/>
      <c r="B69" s="21" t="s">
        <v>9</v>
      </c>
      <c r="C69" s="22">
        <f>K70+L70+M70</f>
        <v>1781</v>
      </c>
      <c r="D69" s="26">
        <v>3</v>
      </c>
      <c r="E69" s="37" t="s">
        <v>27</v>
      </c>
      <c r="F69" s="24" t="s">
        <v>156</v>
      </c>
      <c r="G69" s="327" t="s">
        <v>56</v>
      </c>
      <c r="H69" s="23" t="s">
        <v>19</v>
      </c>
      <c r="I69" s="71" t="s">
        <v>210</v>
      </c>
      <c r="J69" s="44">
        <f>J67*J68</f>
        <v>42.366966</v>
      </c>
      <c r="K69" s="60">
        <f>K67*K68</f>
        <v>13.897519999999998</v>
      </c>
      <c r="L69" s="23">
        <f>L67*L68</f>
        <v>33.845669</v>
      </c>
      <c r="M69" s="60">
        <f>M67*M68</f>
        <v>45.181955</v>
      </c>
      <c r="N69" s="64">
        <f>N67*N68</f>
        <v>12.119283</v>
      </c>
      <c r="P69" s="44">
        <f>P67*P68</f>
        <v>43.326249</v>
      </c>
      <c r="Q69" s="60">
        <f>Q67*Q68</f>
        <v>13.541479999999998</v>
      </c>
      <c r="R69" s="23">
        <f>R67*R68</f>
        <v>34.000538000000006</v>
      </c>
      <c r="S69" s="60">
        <f>S67*S68</f>
        <v>42.675152</v>
      </c>
      <c r="T69" s="64">
        <f>T67*T68</f>
        <v>12.223935</v>
      </c>
      <c r="U69" s="66">
        <f>Q70+R70+S70</f>
        <v>1754</v>
      </c>
    </row>
    <row r="70" spans="1:21" ht="12.75" customHeight="1" thickBot="1">
      <c r="A70" s="293"/>
      <c r="B70" s="27"/>
      <c r="C70" s="28"/>
      <c r="D70" s="112"/>
      <c r="E70" s="38"/>
      <c r="F70" s="31"/>
      <c r="G70" s="78"/>
      <c r="H70" s="30"/>
      <c r="I70" s="72"/>
      <c r="J70" s="45">
        <v>551</v>
      </c>
      <c r="K70" s="59">
        <v>722</v>
      </c>
      <c r="L70" s="30">
        <v>541</v>
      </c>
      <c r="M70" s="59">
        <v>518</v>
      </c>
      <c r="N70" s="65">
        <v>571</v>
      </c>
      <c r="P70" s="45">
        <v>567</v>
      </c>
      <c r="Q70" s="59">
        <v>700</v>
      </c>
      <c r="R70" s="30">
        <v>544</v>
      </c>
      <c r="S70" s="59">
        <v>510</v>
      </c>
      <c r="T70" s="65">
        <v>577</v>
      </c>
      <c r="U70" s="68"/>
    </row>
    <row r="71" spans="1:21" ht="12.75" customHeight="1">
      <c r="A71" s="282"/>
      <c r="B71" s="15"/>
      <c r="C71" s="16"/>
      <c r="D71" s="15"/>
      <c r="E71" s="40"/>
      <c r="F71" s="19"/>
      <c r="G71" s="76"/>
      <c r="H71" s="18"/>
      <c r="I71" s="70"/>
      <c r="J71" s="43">
        <v>0</v>
      </c>
      <c r="K71" s="60">
        <v>9.56</v>
      </c>
      <c r="L71" s="35">
        <v>32.48</v>
      </c>
      <c r="M71" s="40">
        <v>26.05</v>
      </c>
      <c r="N71" s="62">
        <v>0</v>
      </c>
      <c r="P71" s="43">
        <f>J71</f>
        <v>0</v>
      </c>
      <c r="Q71" s="60">
        <f>K71</f>
        <v>9.56</v>
      </c>
      <c r="R71" s="35">
        <f>L71</f>
        <v>32.48</v>
      </c>
      <c r="S71" s="40">
        <f>M71</f>
        <v>26.05</v>
      </c>
      <c r="T71" s="198">
        <f>N71</f>
        <v>0</v>
      </c>
      <c r="U71" s="66"/>
    </row>
    <row r="72" spans="1:21" ht="12.75" customHeight="1">
      <c r="A72" s="283" t="s">
        <v>41</v>
      </c>
      <c r="B72" s="21" t="s">
        <v>7</v>
      </c>
      <c r="C72" s="22">
        <f>J74+K74+L74+M74+N74</f>
        <v>1951</v>
      </c>
      <c r="D72" s="26">
        <v>3</v>
      </c>
      <c r="E72" s="35" t="s">
        <v>196</v>
      </c>
      <c r="F72" s="24"/>
      <c r="G72" s="77"/>
      <c r="H72" s="23"/>
      <c r="I72" s="71"/>
      <c r="J72" s="56">
        <v>1.5502</v>
      </c>
      <c r="K72" s="57">
        <v>1.5106</v>
      </c>
      <c r="L72" s="61">
        <v>1.2457</v>
      </c>
      <c r="M72" s="61">
        <v>1.7465</v>
      </c>
      <c r="N72" s="63">
        <v>1.2507</v>
      </c>
      <c r="P72" s="44">
        <v>1.5853</v>
      </c>
      <c r="Q72" s="60">
        <v>1.4719</v>
      </c>
      <c r="R72" s="35">
        <v>1.2514</v>
      </c>
      <c r="S72" s="60">
        <v>1.6496</v>
      </c>
      <c r="T72" s="64">
        <v>1.2615</v>
      </c>
      <c r="U72" s="67">
        <f>P74+Q74+R74+S74+T74</f>
        <v>1896</v>
      </c>
    </row>
    <row r="73" spans="1:21" ht="12.75" customHeight="1">
      <c r="A73" s="284"/>
      <c r="B73" s="21" t="s">
        <v>9</v>
      </c>
      <c r="C73" s="22">
        <f>K74+L74+M74</f>
        <v>1951</v>
      </c>
      <c r="D73" s="26">
        <v>2</v>
      </c>
      <c r="E73" s="37" t="s">
        <v>197</v>
      </c>
      <c r="F73" s="24" t="s">
        <v>198</v>
      </c>
      <c r="G73" s="327" t="s">
        <v>191</v>
      </c>
      <c r="H73" s="23" t="s">
        <v>19</v>
      </c>
      <c r="I73" s="71" t="s">
        <v>210</v>
      </c>
      <c r="J73" s="44">
        <f>J71*J72</f>
        <v>0</v>
      </c>
      <c r="K73" s="60">
        <f>K71*K72</f>
        <v>14.441336</v>
      </c>
      <c r="L73" s="23">
        <f>L71*L72</f>
        <v>40.460336</v>
      </c>
      <c r="M73" s="60">
        <f>M71*M72</f>
        <v>45.496325</v>
      </c>
      <c r="N73" s="64">
        <f>N71*N72</f>
        <v>0</v>
      </c>
      <c r="P73" s="44">
        <f>P71*P72</f>
        <v>0</v>
      </c>
      <c r="Q73" s="60">
        <f>Q71*Q72</f>
        <v>14.071364</v>
      </c>
      <c r="R73" s="23">
        <f>R71*R72</f>
        <v>40.645472</v>
      </c>
      <c r="S73" s="60">
        <f>S71*S72</f>
        <v>42.97208</v>
      </c>
      <c r="T73" s="64">
        <f>T71*T72</f>
        <v>0</v>
      </c>
      <c r="U73" s="66">
        <f>Q74+R74+S74</f>
        <v>1896</v>
      </c>
    </row>
    <row r="74" spans="1:21" ht="12.75" customHeight="1" thickBot="1">
      <c r="A74" s="285"/>
      <c r="B74" s="27"/>
      <c r="C74" s="28"/>
      <c r="D74" s="112"/>
      <c r="E74" s="38"/>
      <c r="F74" s="31"/>
      <c r="G74" s="78"/>
      <c r="H74" s="30"/>
      <c r="I74" s="72"/>
      <c r="J74" s="45">
        <v>0</v>
      </c>
      <c r="K74" s="59">
        <v>755</v>
      </c>
      <c r="L74" s="30">
        <v>674</v>
      </c>
      <c r="M74" s="59">
        <v>522</v>
      </c>
      <c r="N74" s="65">
        <v>0</v>
      </c>
      <c r="P74" s="45">
        <v>0</v>
      </c>
      <c r="Q74" s="59">
        <v>733</v>
      </c>
      <c r="R74" s="30">
        <v>678</v>
      </c>
      <c r="S74" s="59">
        <v>485</v>
      </c>
      <c r="T74" s="65">
        <v>0</v>
      </c>
      <c r="U74" s="68"/>
    </row>
    <row r="75" spans="1:21" ht="12.75" customHeight="1">
      <c r="A75" s="279"/>
      <c r="B75" s="32"/>
      <c r="C75" s="33"/>
      <c r="D75" s="34"/>
      <c r="E75" s="40"/>
      <c r="F75" s="19"/>
      <c r="G75" s="114"/>
      <c r="H75" s="18"/>
      <c r="I75" s="70"/>
      <c r="J75" s="43">
        <v>46.22</v>
      </c>
      <c r="K75" s="60">
        <v>12.35</v>
      </c>
      <c r="L75" s="35">
        <v>44.62</v>
      </c>
      <c r="M75" s="40">
        <v>38.62</v>
      </c>
      <c r="N75" s="62">
        <v>16.7</v>
      </c>
      <c r="P75" s="43">
        <f>J75</f>
        <v>46.22</v>
      </c>
      <c r="Q75" s="60">
        <f>K75</f>
        <v>12.35</v>
      </c>
      <c r="R75" s="35">
        <f>L75</f>
        <v>44.62</v>
      </c>
      <c r="S75" s="40">
        <f>M75</f>
        <v>38.62</v>
      </c>
      <c r="T75" s="198">
        <f>N75</f>
        <v>16.7</v>
      </c>
      <c r="U75" s="66"/>
    </row>
    <row r="76" spans="1:21" ht="12.75" customHeight="1">
      <c r="A76" s="278" t="s">
        <v>28</v>
      </c>
      <c r="B76" s="21" t="s">
        <v>7</v>
      </c>
      <c r="C76" s="22">
        <f>J78+K78+L78+M78+N78</f>
        <v>4425</v>
      </c>
      <c r="D76" s="26">
        <v>1</v>
      </c>
      <c r="E76" s="35" t="s">
        <v>140</v>
      </c>
      <c r="F76" s="24"/>
      <c r="G76" s="114"/>
      <c r="H76" s="23"/>
      <c r="I76" s="71"/>
      <c r="J76" s="56">
        <v>1.3967</v>
      </c>
      <c r="K76" s="57">
        <v>1.3558</v>
      </c>
      <c r="L76" s="61">
        <v>1.1174</v>
      </c>
      <c r="M76" s="61">
        <v>1.5893</v>
      </c>
      <c r="N76" s="63">
        <v>1.1574</v>
      </c>
      <c r="P76" s="44">
        <v>1.4058</v>
      </c>
      <c r="Q76" s="60">
        <v>1.2703</v>
      </c>
      <c r="R76" s="35">
        <v>1.1232</v>
      </c>
      <c r="S76" s="60">
        <v>1.4804</v>
      </c>
      <c r="T76" s="64">
        <v>1.1392</v>
      </c>
      <c r="U76" s="67">
        <f>P78+Q78+R78+S78+T78</f>
        <v>4293</v>
      </c>
    </row>
    <row r="77" spans="1:21" ht="12.75" customHeight="1">
      <c r="A77" s="279"/>
      <c r="B77" s="21" t="s">
        <v>9</v>
      </c>
      <c r="C77" s="22">
        <f>K78+L78+M78</f>
        <v>2522</v>
      </c>
      <c r="D77" s="26">
        <v>2</v>
      </c>
      <c r="E77" s="37" t="s">
        <v>141</v>
      </c>
      <c r="F77" s="24" t="s">
        <v>142</v>
      </c>
      <c r="G77" s="77" t="s">
        <v>143</v>
      </c>
      <c r="H77" s="23" t="s">
        <v>19</v>
      </c>
      <c r="I77" s="71" t="s">
        <v>210</v>
      </c>
      <c r="J77" s="44">
        <f>J75*J76</f>
        <v>64.555474</v>
      </c>
      <c r="K77" s="60">
        <f>K75*K76</f>
        <v>16.74413</v>
      </c>
      <c r="L77" s="23">
        <f>L75*L76</f>
        <v>49.858388</v>
      </c>
      <c r="M77" s="60">
        <f>M75*M76</f>
        <v>61.37876599999999</v>
      </c>
      <c r="N77" s="64">
        <f>N75*N76</f>
        <v>19.32858</v>
      </c>
      <c r="P77" s="44">
        <f>P75*P76</f>
        <v>64.97607599999999</v>
      </c>
      <c r="Q77" s="60">
        <f>Q75*Q76</f>
        <v>15.688205</v>
      </c>
      <c r="R77" s="23">
        <f>R75*R76</f>
        <v>50.117183999999995</v>
      </c>
      <c r="S77" s="60">
        <f>S75*S76</f>
        <v>57.173047999999994</v>
      </c>
      <c r="T77" s="64">
        <f>T75*T76</f>
        <v>19.024639999999998</v>
      </c>
      <c r="U77" s="66">
        <f>Q78+R78+S78</f>
        <v>2400</v>
      </c>
    </row>
    <row r="78" spans="1:21" ht="12.75" customHeight="1" thickBot="1">
      <c r="A78" s="280"/>
      <c r="B78" s="27"/>
      <c r="C78" s="28"/>
      <c r="D78" s="29"/>
      <c r="E78" s="38"/>
      <c r="F78" s="31"/>
      <c r="G78" s="78"/>
      <c r="H78" s="30"/>
      <c r="I78" s="72"/>
      <c r="J78" s="45">
        <v>919</v>
      </c>
      <c r="K78" s="59">
        <v>897</v>
      </c>
      <c r="L78" s="30">
        <v>867</v>
      </c>
      <c r="M78" s="59">
        <v>758</v>
      </c>
      <c r="N78" s="65">
        <v>984</v>
      </c>
      <c r="O78" s="85"/>
      <c r="P78" s="45">
        <v>926</v>
      </c>
      <c r="Q78" s="59">
        <v>832</v>
      </c>
      <c r="R78" s="30">
        <v>873</v>
      </c>
      <c r="S78" s="59">
        <v>695</v>
      </c>
      <c r="T78" s="65">
        <v>967</v>
      </c>
      <c r="U78" s="68"/>
    </row>
    <row r="79" spans="1:21" ht="12.75" customHeight="1">
      <c r="A79" s="279"/>
      <c r="B79" s="32"/>
      <c r="C79" s="33"/>
      <c r="D79" s="32"/>
      <c r="E79" s="35"/>
      <c r="F79" s="24"/>
      <c r="G79" s="77"/>
      <c r="H79" s="23"/>
      <c r="I79" s="71"/>
      <c r="J79" s="43">
        <v>40.53</v>
      </c>
      <c r="K79" s="60">
        <v>12.48</v>
      </c>
      <c r="L79" s="35">
        <v>49.42</v>
      </c>
      <c r="M79" s="40">
        <v>39.13</v>
      </c>
      <c r="N79" s="62">
        <v>15.91</v>
      </c>
      <c r="P79" s="43">
        <f>J79</f>
        <v>40.53</v>
      </c>
      <c r="Q79" s="60">
        <f>K79</f>
        <v>12.48</v>
      </c>
      <c r="R79" s="35">
        <f>L79</f>
        <v>49.42</v>
      </c>
      <c r="S79" s="40">
        <f>M79</f>
        <v>39.13</v>
      </c>
      <c r="T79" s="198">
        <f>N79</f>
        <v>15.91</v>
      </c>
      <c r="U79" s="66"/>
    </row>
    <row r="80" spans="1:21" ht="12.75" customHeight="1">
      <c r="A80" s="278" t="s">
        <v>28</v>
      </c>
      <c r="B80" s="21" t="s">
        <v>7</v>
      </c>
      <c r="C80" s="22">
        <f>J82+K82+L82+M82+N82</f>
        <v>4376</v>
      </c>
      <c r="D80" s="26">
        <v>2</v>
      </c>
      <c r="E80" s="36" t="s">
        <v>114</v>
      </c>
      <c r="F80" s="24"/>
      <c r="G80" s="77"/>
      <c r="H80" s="23"/>
      <c r="I80" s="71"/>
      <c r="J80" s="56">
        <v>1.3967</v>
      </c>
      <c r="K80" s="57">
        <v>1.3558</v>
      </c>
      <c r="L80" s="61">
        <v>1.1174</v>
      </c>
      <c r="M80" s="61">
        <v>1.5893</v>
      </c>
      <c r="N80" s="63">
        <v>1.1574</v>
      </c>
      <c r="P80" s="44">
        <v>1.4058</v>
      </c>
      <c r="Q80" s="60">
        <v>1.2703</v>
      </c>
      <c r="R80" s="35">
        <v>1.1232</v>
      </c>
      <c r="S80" s="60">
        <v>1.4804</v>
      </c>
      <c r="T80" s="64">
        <v>1.1392</v>
      </c>
      <c r="U80" s="67">
        <f>P82+Q82+R82+S82+T82</f>
        <v>4241</v>
      </c>
    </row>
    <row r="81" spans="1:21" ht="12.75" customHeight="1">
      <c r="A81" s="279"/>
      <c r="B81" s="21" t="s">
        <v>9</v>
      </c>
      <c r="C81" s="22">
        <f>K82+L82+M82</f>
        <v>2659</v>
      </c>
      <c r="D81" s="26">
        <v>1</v>
      </c>
      <c r="E81" s="37" t="s">
        <v>31</v>
      </c>
      <c r="F81" s="24" t="s">
        <v>115</v>
      </c>
      <c r="G81" s="77" t="s">
        <v>116</v>
      </c>
      <c r="H81" s="23" t="s">
        <v>19</v>
      </c>
      <c r="I81" s="71" t="s">
        <v>210</v>
      </c>
      <c r="J81" s="44">
        <f>J79*J80</f>
        <v>56.608251</v>
      </c>
      <c r="K81" s="60">
        <f>K79*K80</f>
        <v>16.920384</v>
      </c>
      <c r="L81" s="23">
        <f>L79*L80</f>
        <v>55.221908</v>
      </c>
      <c r="M81" s="60">
        <f>M79*M80</f>
        <v>62.189309</v>
      </c>
      <c r="N81" s="64">
        <f>N79*N80</f>
        <v>18.414234</v>
      </c>
      <c r="P81" s="44">
        <f>P79*P80</f>
        <v>56.977074</v>
      </c>
      <c r="Q81" s="60">
        <f>Q79*Q80</f>
        <v>15.853344</v>
      </c>
      <c r="R81" s="23">
        <f>R79*R80</f>
        <v>55.508544</v>
      </c>
      <c r="S81" s="60">
        <f>S79*S80</f>
        <v>57.928052</v>
      </c>
      <c r="T81" s="64">
        <f>T79*T80</f>
        <v>18.124672</v>
      </c>
      <c r="U81" s="66">
        <f>Q82+R82+S82</f>
        <v>2535</v>
      </c>
    </row>
    <row r="82" spans="1:21" ht="12.75" customHeight="1" thickBot="1">
      <c r="A82" s="280"/>
      <c r="B82" s="27"/>
      <c r="C82" s="28"/>
      <c r="D82" s="112"/>
      <c r="E82" s="38"/>
      <c r="F82" s="31"/>
      <c r="G82" s="78"/>
      <c r="H82" s="30"/>
      <c r="I82" s="72"/>
      <c r="J82" s="45">
        <v>786</v>
      </c>
      <c r="K82" s="59">
        <v>908</v>
      </c>
      <c r="L82" s="30">
        <v>980</v>
      </c>
      <c r="M82" s="59">
        <v>771</v>
      </c>
      <c r="N82" s="65">
        <v>931</v>
      </c>
      <c r="O82" s="85"/>
      <c r="P82" s="45">
        <v>792</v>
      </c>
      <c r="Q82" s="59">
        <v>842</v>
      </c>
      <c r="R82" s="30">
        <v>986</v>
      </c>
      <c r="S82" s="59">
        <v>707</v>
      </c>
      <c r="T82" s="65">
        <v>914</v>
      </c>
      <c r="U82" s="68"/>
    </row>
    <row r="83" spans="1:21" ht="12.75" customHeight="1">
      <c r="A83" s="288"/>
      <c r="B83" s="32"/>
      <c r="C83" s="33"/>
      <c r="D83" s="34"/>
      <c r="E83" s="35"/>
      <c r="F83" s="24"/>
      <c r="G83" s="77"/>
      <c r="H83" s="23"/>
      <c r="I83" s="71"/>
      <c r="J83" s="43">
        <v>43.7</v>
      </c>
      <c r="K83" s="60">
        <v>10.38</v>
      </c>
      <c r="L83" s="35">
        <v>37.82</v>
      </c>
      <c r="M83" s="40">
        <v>33.34</v>
      </c>
      <c r="N83" s="62">
        <v>13.64</v>
      </c>
      <c r="P83" s="43">
        <f>J83</f>
        <v>43.7</v>
      </c>
      <c r="Q83" s="60">
        <f>K83</f>
        <v>10.38</v>
      </c>
      <c r="R83" s="35">
        <f>L83</f>
        <v>37.82</v>
      </c>
      <c r="S83" s="40">
        <f>M83</f>
        <v>33.34</v>
      </c>
      <c r="T83" s="198">
        <f>N83</f>
        <v>13.64</v>
      </c>
      <c r="U83" s="66"/>
    </row>
    <row r="84" spans="1:21" ht="12.75" customHeight="1">
      <c r="A84" s="278" t="s">
        <v>28</v>
      </c>
      <c r="B84" s="21" t="s">
        <v>7</v>
      </c>
      <c r="C84" s="22">
        <f>J86+K86+L86+M86+N86</f>
        <v>3717</v>
      </c>
      <c r="D84" s="26">
        <v>3</v>
      </c>
      <c r="E84" s="36" t="s">
        <v>79</v>
      </c>
      <c r="F84" s="24"/>
      <c r="G84" s="327" t="s">
        <v>242</v>
      </c>
      <c r="H84" s="23"/>
      <c r="I84" s="71"/>
      <c r="J84" s="56">
        <v>1.3967</v>
      </c>
      <c r="K84" s="57">
        <v>1.3558</v>
      </c>
      <c r="L84" s="61">
        <v>1.1174</v>
      </c>
      <c r="M84" s="61">
        <v>1.5893</v>
      </c>
      <c r="N84" s="63">
        <v>1.1574</v>
      </c>
      <c r="P84" s="44">
        <v>1.4058</v>
      </c>
      <c r="Q84" s="60">
        <v>1.2703</v>
      </c>
      <c r="R84" s="35">
        <v>1.1232</v>
      </c>
      <c r="S84" s="60">
        <v>1.4804</v>
      </c>
      <c r="T84" s="64">
        <v>1.1392</v>
      </c>
      <c r="U84" s="67">
        <f>P86+Q86+R86+S86+T86</f>
        <v>3584</v>
      </c>
    </row>
    <row r="85" spans="1:21" ht="12.75" customHeight="1">
      <c r="A85" s="279"/>
      <c r="B85" s="21" t="s">
        <v>9</v>
      </c>
      <c r="C85" s="22">
        <f>K86+L86+M86</f>
        <v>2077</v>
      </c>
      <c r="D85" s="26">
        <v>6</v>
      </c>
      <c r="E85" s="37" t="s">
        <v>27</v>
      </c>
      <c r="F85" s="24" t="s">
        <v>80</v>
      </c>
      <c r="G85" s="327" t="s">
        <v>18</v>
      </c>
      <c r="H85" s="23" t="s">
        <v>19</v>
      </c>
      <c r="I85" s="71" t="s">
        <v>210</v>
      </c>
      <c r="J85" s="44">
        <f>J83*J84</f>
        <v>61.035790000000006</v>
      </c>
      <c r="K85" s="60">
        <f>K83*K84</f>
        <v>14.073204</v>
      </c>
      <c r="L85" s="23">
        <f>L83*L84</f>
        <v>42.260068</v>
      </c>
      <c r="M85" s="60">
        <f>M83*M84</f>
        <v>52.987262</v>
      </c>
      <c r="N85" s="64">
        <f>N83*N84</f>
        <v>15.786936</v>
      </c>
      <c r="P85" s="44">
        <f>P83*P84</f>
        <v>61.433460000000004</v>
      </c>
      <c r="Q85" s="60">
        <f>Q83*Q84</f>
        <v>13.185714</v>
      </c>
      <c r="R85" s="23">
        <f>R83*R84</f>
        <v>42.479424</v>
      </c>
      <c r="S85" s="60">
        <f>S83*S84</f>
        <v>49.356536000000006</v>
      </c>
      <c r="T85" s="64">
        <f>T83*T84</f>
        <v>15.538688</v>
      </c>
      <c r="U85" s="66">
        <f>Q86+R86+S86</f>
        <v>1972</v>
      </c>
    </row>
    <row r="86" spans="1:21" ht="12.75" customHeight="1" thickBot="1">
      <c r="A86" s="280"/>
      <c r="B86" s="27"/>
      <c r="C86" s="28"/>
      <c r="D86" s="29"/>
      <c r="E86" s="38"/>
      <c r="F86" s="31"/>
      <c r="G86" s="78"/>
      <c r="H86" s="30"/>
      <c r="I86" s="72"/>
      <c r="J86" s="45">
        <v>860</v>
      </c>
      <c r="K86" s="59">
        <v>733</v>
      </c>
      <c r="L86" s="30">
        <v>711</v>
      </c>
      <c r="M86" s="59">
        <v>633</v>
      </c>
      <c r="N86" s="65">
        <v>780</v>
      </c>
      <c r="O86" s="2"/>
      <c r="P86" s="45">
        <v>847</v>
      </c>
      <c r="Q86" s="59">
        <v>678</v>
      </c>
      <c r="R86" s="30">
        <v>715</v>
      </c>
      <c r="S86" s="59">
        <v>579</v>
      </c>
      <c r="T86" s="65">
        <v>765</v>
      </c>
      <c r="U86" s="68"/>
    </row>
    <row r="87" ht="12.75" customHeight="1" thickBot="1"/>
    <row r="88" spans="1:21" ht="12.75" customHeight="1" thickBot="1">
      <c r="A88" s="134" t="s">
        <v>233</v>
      </c>
      <c r="B88" s="6"/>
      <c r="C88" s="6"/>
      <c r="D88" s="6"/>
      <c r="E88" s="10"/>
      <c r="F88" s="11"/>
      <c r="G88" s="75"/>
      <c r="H88" s="10"/>
      <c r="I88" s="69"/>
      <c r="J88" s="1"/>
      <c r="K88" s="1"/>
      <c r="L88" s="1"/>
      <c r="M88" s="1"/>
      <c r="N88" s="81"/>
      <c r="O88" s="3"/>
      <c r="P88" s="9"/>
      <c r="Q88" s="9"/>
      <c r="R88" s="9"/>
      <c r="S88" s="9"/>
      <c r="T88" s="9"/>
      <c r="U88" s="82"/>
    </row>
    <row r="89" spans="1:21" ht="12.75" customHeight="1" thickBot="1">
      <c r="A89" s="135" t="s">
        <v>25</v>
      </c>
      <c r="B89" s="136"/>
      <c r="C89" s="136"/>
      <c r="D89" s="136"/>
      <c r="E89" s="137"/>
      <c r="F89" s="138"/>
      <c r="G89" s="139"/>
      <c r="H89" s="137"/>
      <c r="I89" s="140"/>
      <c r="J89" s="141" t="s">
        <v>10</v>
      </c>
      <c r="K89" s="142" t="s">
        <v>11</v>
      </c>
      <c r="L89" s="142" t="s">
        <v>12</v>
      </c>
      <c r="M89" s="142" t="s">
        <v>13</v>
      </c>
      <c r="N89" s="143" t="s">
        <v>14</v>
      </c>
      <c r="O89" s="144"/>
      <c r="P89" s="145" t="s">
        <v>10</v>
      </c>
      <c r="Q89" s="146" t="s">
        <v>11</v>
      </c>
      <c r="R89" s="146" t="s">
        <v>12</v>
      </c>
      <c r="S89" s="146" t="s">
        <v>13</v>
      </c>
      <c r="T89" s="147" t="s">
        <v>14</v>
      </c>
      <c r="U89" s="148"/>
    </row>
    <row r="90" spans="1:21" ht="12.75" customHeight="1">
      <c r="A90" s="149"/>
      <c r="B90" s="150"/>
      <c r="C90" s="151"/>
      <c r="D90" s="152"/>
      <c r="E90" s="153"/>
      <c r="F90" s="154"/>
      <c r="G90" s="155"/>
      <c r="H90" s="156"/>
      <c r="I90" s="157"/>
      <c r="J90" s="158" t="s">
        <v>8</v>
      </c>
      <c r="K90" s="159"/>
      <c r="L90" s="159"/>
      <c r="M90" s="159"/>
      <c r="N90" s="160"/>
      <c r="O90" s="144"/>
      <c r="P90" s="161" t="s">
        <v>8</v>
      </c>
      <c r="Q90" s="162"/>
      <c r="R90" s="162"/>
      <c r="S90" s="162"/>
      <c r="T90" s="163"/>
      <c r="U90" s="164"/>
    </row>
    <row r="91" spans="1:21" ht="12" customHeight="1">
      <c r="A91" s="165" t="s">
        <v>22</v>
      </c>
      <c r="B91" s="166" t="s">
        <v>2</v>
      </c>
      <c r="C91" s="167"/>
      <c r="D91" s="168" t="s">
        <v>16</v>
      </c>
      <c r="E91" s="169" t="s">
        <v>23</v>
      </c>
      <c r="F91" s="170" t="s">
        <v>5</v>
      </c>
      <c r="G91" s="171" t="s">
        <v>3</v>
      </c>
      <c r="H91" s="172" t="s">
        <v>4</v>
      </c>
      <c r="I91" s="173" t="s">
        <v>5</v>
      </c>
      <c r="J91" s="165" t="s">
        <v>42</v>
      </c>
      <c r="K91" s="174"/>
      <c r="L91" s="174"/>
      <c r="M91" s="174"/>
      <c r="N91" s="175"/>
      <c r="O91" s="144"/>
      <c r="P91" s="329" t="s">
        <v>43</v>
      </c>
      <c r="Q91" s="330"/>
      <c r="R91" s="330"/>
      <c r="S91" s="330"/>
      <c r="T91" s="331"/>
      <c r="U91" s="176" t="s">
        <v>2</v>
      </c>
    </row>
    <row r="92" spans="1:21" ht="12.75" customHeight="1">
      <c r="A92" s="177" t="s">
        <v>6</v>
      </c>
      <c r="B92" s="168" t="s">
        <v>7</v>
      </c>
      <c r="C92" s="174"/>
      <c r="D92" s="168" t="s">
        <v>17</v>
      </c>
      <c r="E92" s="178" t="s">
        <v>24</v>
      </c>
      <c r="F92" s="170" t="s">
        <v>20</v>
      </c>
      <c r="G92" s="171"/>
      <c r="H92" s="172"/>
      <c r="I92" s="173"/>
      <c r="J92" s="179" t="s">
        <v>26</v>
      </c>
      <c r="K92" s="180"/>
      <c r="L92" s="180"/>
      <c r="M92" s="335" t="s">
        <v>46</v>
      </c>
      <c r="N92" s="336"/>
      <c r="O92" s="144"/>
      <c r="P92" s="332"/>
      <c r="Q92" s="333"/>
      <c r="R92" s="333"/>
      <c r="S92" s="333"/>
      <c r="T92" s="334"/>
      <c r="U92" s="176" t="s">
        <v>7</v>
      </c>
    </row>
    <row r="93" spans="1:21" ht="12.75" customHeight="1" thickBot="1">
      <c r="A93" s="181"/>
      <c r="B93" s="182"/>
      <c r="C93" s="183" t="s">
        <v>9</v>
      </c>
      <c r="D93" s="182" t="s">
        <v>21</v>
      </c>
      <c r="E93" s="184"/>
      <c r="F93" s="185"/>
      <c r="G93" s="186"/>
      <c r="H93" s="187"/>
      <c r="I93" s="188"/>
      <c r="J93" s="189" t="s">
        <v>15</v>
      </c>
      <c r="K93" s="190"/>
      <c r="L93" s="190"/>
      <c r="M93" s="191"/>
      <c r="N93" s="192"/>
      <c r="O93" s="193"/>
      <c r="P93" s="194" t="s">
        <v>15</v>
      </c>
      <c r="Q93" s="195"/>
      <c r="R93" s="195"/>
      <c r="S93" s="195"/>
      <c r="T93" s="196"/>
      <c r="U93" s="197" t="s">
        <v>9</v>
      </c>
    </row>
    <row r="94" spans="1:21" ht="12.75" customHeight="1">
      <c r="A94" s="279"/>
      <c r="B94" s="32"/>
      <c r="C94" s="33"/>
      <c r="D94" s="34"/>
      <c r="E94" s="35"/>
      <c r="F94" s="24"/>
      <c r="G94" s="77"/>
      <c r="H94" s="23"/>
      <c r="I94" s="71"/>
      <c r="J94" s="44">
        <v>30.77</v>
      </c>
      <c r="K94" s="60">
        <v>11.99</v>
      </c>
      <c r="L94" s="35">
        <v>36.77</v>
      </c>
      <c r="M94" s="35">
        <v>38.72</v>
      </c>
      <c r="N94" s="64">
        <v>13.56</v>
      </c>
      <c r="O94" s="23"/>
      <c r="P94" s="43">
        <f>J94</f>
        <v>30.77</v>
      </c>
      <c r="Q94" s="60">
        <f>K94</f>
        <v>11.99</v>
      </c>
      <c r="R94" s="35">
        <f>L94</f>
        <v>36.77</v>
      </c>
      <c r="S94" s="40">
        <f>M94</f>
        <v>38.72</v>
      </c>
      <c r="T94" s="198">
        <f>N94</f>
        <v>13.56</v>
      </c>
      <c r="U94" s="66"/>
    </row>
    <row r="95" spans="1:21" ht="12.75" customHeight="1">
      <c r="A95" s="278" t="s">
        <v>28</v>
      </c>
      <c r="B95" s="21" t="s">
        <v>7</v>
      </c>
      <c r="C95" s="22">
        <f>J97+K97+L97+M97+N97</f>
        <v>3651</v>
      </c>
      <c r="D95" s="26">
        <v>4</v>
      </c>
      <c r="E95" s="35" t="s">
        <v>74</v>
      </c>
      <c r="F95" s="24"/>
      <c r="G95" s="77"/>
      <c r="H95" s="23"/>
      <c r="I95" s="71"/>
      <c r="J95" s="56">
        <v>1.3967</v>
      </c>
      <c r="K95" s="57">
        <v>1.3558</v>
      </c>
      <c r="L95" s="61">
        <v>1.1174</v>
      </c>
      <c r="M95" s="61">
        <v>1.5893</v>
      </c>
      <c r="N95" s="63">
        <v>1.1574</v>
      </c>
      <c r="P95" s="44">
        <v>1.4058</v>
      </c>
      <c r="Q95" s="60">
        <v>1.2703</v>
      </c>
      <c r="R95" s="35">
        <v>1.1232</v>
      </c>
      <c r="S95" s="60">
        <v>1.4804</v>
      </c>
      <c r="T95" s="64">
        <v>1.1392</v>
      </c>
      <c r="U95" s="67">
        <f>P97+Q97+R97+S97+T97</f>
        <v>3519</v>
      </c>
    </row>
    <row r="96" spans="1:21" ht="12.75" customHeight="1">
      <c r="A96" s="290"/>
      <c r="B96" s="21" t="s">
        <v>9</v>
      </c>
      <c r="C96" s="22">
        <f>K97+L97+M97</f>
        <v>2315</v>
      </c>
      <c r="D96" s="26">
        <v>3</v>
      </c>
      <c r="E96" s="37" t="s">
        <v>31</v>
      </c>
      <c r="F96" s="24" t="s">
        <v>75</v>
      </c>
      <c r="G96" s="77" t="s">
        <v>243</v>
      </c>
      <c r="H96" s="23" t="s">
        <v>19</v>
      </c>
      <c r="I96" s="71" t="s">
        <v>210</v>
      </c>
      <c r="J96" s="44">
        <f>J94*J95</f>
        <v>42.976459</v>
      </c>
      <c r="K96" s="60">
        <f>K94*K95</f>
        <v>16.256042</v>
      </c>
      <c r="L96" s="23">
        <f>L94*L95</f>
        <v>41.086798</v>
      </c>
      <c r="M96" s="60">
        <f>M94*M95</f>
        <v>61.537696</v>
      </c>
      <c r="N96" s="64">
        <f>N94*N95</f>
        <v>15.694344000000001</v>
      </c>
      <c r="P96" s="44">
        <f>P94*P95</f>
        <v>43.256465999999996</v>
      </c>
      <c r="Q96" s="60">
        <f>Q94*Q95</f>
        <v>15.230897</v>
      </c>
      <c r="R96" s="23">
        <f>R94*R95</f>
        <v>41.300064000000006</v>
      </c>
      <c r="S96" s="60">
        <f>S94*S95</f>
        <v>57.321087999999996</v>
      </c>
      <c r="T96" s="64">
        <f>T94*T95</f>
        <v>15.447552</v>
      </c>
      <c r="U96" s="66">
        <f>Q97+R97+S97</f>
        <v>2193</v>
      </c>
    </row>
    <row r="97" spans="1:21" ht="12" customHeight="1" thickBot="1">
      <c r="A97" s="291"/>
      <c r="B97" s="27"/>
      <c r="C97" s="28"/>
      <c r="D97" s="29"/>
      <c r="E97" s="38"/>
      <c r="F97" s="31"/>
      <c r="G97" s="78"/>
      <c r="H97" s="30"/>
      <c r="I97" s="72"/>
      <c r="J97" s="45">
        <v>561</v>
      </c>
      <c r="K97" s="59">
        <v>867</v>
      </c>
      <c r="L97" s="30">
        <v>687</v>
      </c>
      <c r="M97" s="59">
        <v>761</v>
      </c>
      <c r="N97" s="65">
        <v>775</v>
      </c>
      <c r="O97" s="2"/>
      <c r="P97" s="45">
        <v>566</v>
      </c>
      <c r="Q97" s="59">
        <v>804</v>
      </c>
      <c r="R97" s="30">
        <v>691</v>
      </c>
      <c r="S97" s="59">
        <v>698</v>
      </c>
      <c r="T97" s="65">
        <v>760</v>
      </c>
      <c r="U97" s="68"/>
    </row>
    <row r="98" spans="1:21" ht="12.75" customHeight="1">
      <c r="A98" s="279"/>
      <c r="B98" s="32"/>
      <c r="C98" s="33"/>
      <c r="D98" s="34"/>
      <c r="E98" s="35"/>
      <c r="F98" s="24"/>
      <c r="G98" s="77"/>
      <c r="H98" s="23"/>
      <c r="I98" s="71"/>
      <c r="J98" s="43">
        <v>41.53</v>
      </c>
      <c r="K98" s="60">
        <v>10.55</v>
      </c>
      <c r="L98" s="35">
        <v>42.53</v>
      </c>
      <c r="M98" s="40">
        <v>26.67</v>
      </c>
      <c r="N98" s="62">
        <v>12.32</v>
      </c>
      <c r="P98" s="43">
        <f>J98</f>
        <v>41.53</v>
      </c>
      <c r="Q98" s="60">
        <f>K98</f>
        <v>10.55</v>
      </c>
      <c r="R98" s="35">
        <f>L98</f>
        <v>42.53</v>
      </c>
      <c r="S98" s="40">
        <f>M98</f>
        <v>26.67</v>
      </c>
      <c r="T98" s="198">
        <f>N98</f>
        <v>12.32</v>
      </c>
      <c r="U98" s="66"/>
    </row>
    <row r="99" spans="1:21" ht="12.75" customHeight="1">
      <c r="A99" s="278" t="s">
        <v>28</v>
      </c>
      <c r="B99" s="21" t="s">
        <v>7</v>
      </c>
      <c r="C99" s="22">
        <f>J101+K101+L101+M101+N101</f>
        <v>3544</v>
      </c>
      <c r="D99" s="26">
        <v>5</v>
      </c>
      <c r="E99" s="36" t="s">
        <v>86</v>
      </c>
      <c r="F99" s="24"/>
      <c r="G99" s="77"/>
      <c r="H99" s="23"/>
      <c r="I99" s="71"/>
      <c r="J99" s="56">
        <v>1.3967</v>
      </c>
      <c r="K99" s="57">
        <v>1.3558</v>
      </c>
      <c r="L99" s="61">
        <v>1.1174</v>
      </c>
      <c r="M99" s="61">
        <v>1.5893</v>
      </c>
      <c r="N99" s="63">
        <v>1.1574</v>
      </c>
      <c r="P99" s="44">
        <v>1.4058</v>
      </c>
      <c r="Q99" s="60">
        <v>1.2703</v>
      </c>
      <c r="R99" s="35">
        <v>1.1232</v>
      </c>
      <c r="S99" s="60">
        <v>1.4804</v>
      </c>
      <c r="T99" s="64">
        <v>1.1392</v>
      </c>
      <c r="U99" s="67">
        <f>P101+Q101+R101+S101+T101</f>
        <v>3447</v>
      </c>
    </row>
    <row r="100" spans="1:21" ht="12" customHeight="1">
      <c r="A100" s="279"/>
      <c r="B100" s="21" t="s">
        <v>9</v>
      </c>
      <c r="C100" s="22">
        <f>K101+L101+M101</f>
        <v>2043</v>
      </c>
      <c r="D100" s="26">
        <v>7</v>
      </c>
      <c r="E100" s="37" t="s">
        <v>87</v>
      </c>
      <c r="F100" s="24" t="s">
        <v>88</v>
      </c>
      <c r="G100" s="77" t="s">
        <v>241</v>
      </c>
      <c r="H100" s="23" t="s">
        <v>19</v>
      </c>
      <c r="I100" s="71" t="s">
        <v>210</v>
      </c>
      <c r="J100" s="44">
        <f>J98*J99</f>
        <v>58.004951000000005</v>
      </c>
      <c r="K100" s="60">
        <f>K98*K99</f>
        <v>14.30369</v>
      </c>
      <c r="L100" s="23">
        <f>L98*L99</f>
        <v>47.523022</v>
      </c>
      <c r="M100" s="60">
        <f>M98*M99</f>
        <v>42.386631</v>
      </c>
      <c r="N100" s="64">
        <f>N98*N99</f>
        <v>14.259168</v>
      </c>
      <c r="P100" s="44">
        <f>P98*P99</f>
        <v>58.382874</v>
      </c>
      <c r="Q100" s="60">
        <f>Q98*Q99</f>
        <v>13.401665000000001</v>
      </c>
      <c r="R100" s="23">
        <f>R98*R99</f>
        <v>47.769696</v>
      </c>
      <c r="S100" s="60">
        <f>S98*S99</f>
        <v>39.482268</v>
      </c>
      <c r="T100" s="64">
        <f>T98*T99</f>
        <v>14.034944</v>
      </c>
      <c r="U100" s="66">
        <f>Q101+R101+S101</f>
        <v>1951</v>
      </c>
    </row>
    <row r="101" spans="1:21" ht="12" customHeight="1" thickBot="1">
      <c r="A101" s="280"/>
      <c r="B101" s="27"/>
      <c r="C101" s="28"/>
      <c r="D101" s="29"/>
      <c r="E101" s="38"/>
      <c r="F101" s="31"/>
      <c r="G101" s="78"/>
      <c r="H101" s="30"/>
      <c r="I101" s="72"/>
      <c r="J101" s="45">
        <v>809</v>
      </c>
      <c r="K101" s="59">
        <v>747</v>
      </c>
      <c r="L101" s="30">
        <v>819</v>
      </c>
      <c r="M101" s="59">
        <v>477</v>
      </c>
      <c r="N101" s="65">
        <v>692</v>
      </c>
      <c r="O101" s="85"/>
      <c r="P101" s="45">
        <v>816</v>
      </c>
      <c r="Q101" s="59">
        <v>692</v>
      </c>
      <c r="R101" s="30">
        <v>824</v>
      </c>
      <c r="S101" s="59">
        <v>435</v>
      </c>
      <c r="T101" s="65">
        <v>680</v>
      </c>
      <c r="U101" s="68"/>
    </row>
    <row r="102" spans="1:21" ht="12" customHeight="1">
      <c r="A102" s="279"/>
      <c r="B102" s="32"/>
      <c r="C102" s="33"/>
      <c r="D102" s="34"/>
      <c r="E102" s="35"/>
      <c r="F102" s="24"/>
      <c r="G102" s="77"/>
      <c r="H102" s="23"/>
      <c r="I102" s="71"/>
      <c r="J102" s="43">
        <v>30.75</v>
      </c>
      <c r="K102" s="60">
        <v>10.4</v>
      </c>
      <c r="L102" s="35">
        <v>36.74</v>
      </c>
      <c r="M102" s="40">
        <v>39.87</v>
      </c>
      <c r="N102" s="62">
        <v>11.91</v>
      </c>
      <c r="P102" s="43">
        <f>J102</f>
        <v>30.75</v>
      </c>
      <c r="Q102" s="60">
        <f>K102</f>
        <v>10.4</v>
      </c>
      <c r="R102" s="35">
        <f>L102</f>
        <v>36.74</v>
      </c>
      <c r="S102" s="40">
        <f>M102</f>
        <v>39.87</v>
      </c>
      <c r="T102" s="198">
        <f>N102</f>
        <v>11.91</v>
      </c>
      <c r="U102" s="66"/>
    </row>
    <row r="103" spans="1:21" ht="12.75" customHeight="1">
      <c r="A103" s="278" t="s">
        <v>28</v>
      </c>
      <c r="B103" s="21" t="s">
        <v>7</v>
      </c>
      <c r="C103" s="22">
        <f>J105+K105+L105+M105+N105</f>
        <v>3434</v>
      </c>
      <c r="D103" s="26">
        <v>6</v>
      </c>
      <c r="E103" s="36" t="s">
        <v>84</v>
      </c>
      <c r="F103" s="24"/>
      <c r="G103" s="77"/>
      <c r="H103" s="23"/>
      <c r="I103" s="71"/>
      <c r="J103" s="56">
        <v>1.3967</v>
      </c>
      <c r="K103" s="57">
        <v>1.3558</v>
      </c>
      <c r="L103" s="61">
        <v>1.1174</v>
      </c>
      <c r="M103" s="61">
        <v>1.5893</v>
      </c>
      <c r="N103" s="63">
        <v>1.1574</v>
      </c>
      <c r="P103" s="44">
        <v>1.4058</v>
      </c>
      <c r="Q103" s="60">
        <v>1.2703</v>
      </c>
      <c r="R103" s="35">
        <v>1.1232</v>
      </c>
      <c r="S103" s="60">
        <v>1.4804</v>
      </c>
      <c r="T103" s="64">
        <v>1.1392</v>
      </c>
      <c r="U103" s="67">
        <f>P105+Q105+R105+S105+T105</f>
        <v>3311</v>
      </c>
    </row>
    <row r="104" spans="1:21" ht="12.75" customHeight="1">
      <c r="A104" s="279"/>
      <c r="B104" s="21" t="s">
        <v>9</v>
      </c>
      <c r="C104" s="22">
        <f>K105+L105+M105</f>
        <v>2209</v>
      </c>
      <c r="D104" s="26">
        <v>5</v>
      </c>
      <c r="E104" s="37" t="s">
        <v>151</v>
      </c>
      <c r="F104" s="24" t="s">
        <v>85</v>
      </c>
      <c r="G104" s="77" t="s">
        <v>150</v>
      </c>
      <c r="H104" s="23" t="s">
        <v>19</v>
      </c>
      <c r="I104" s="71" t="s">
        <v>210</v>
      </c>
      <c r="J104" s="44">
        <f>J102*J103</f>
        <v>42.948525000000004</v>
      </c>
      <c r="K104" s="60">
        <f>K102*K103</f>
        <v>14.10032</v>
      </c>
      <c r="L104" s="23">
        <f>L102*L103</f>
        <v>41.053276000000004</v>
      </c>
      <c r="M104" s="60">
        <f>M102*M103</f>
        <v>63.365390999999995</v>
      </c>
      <c r="N104" s="64">
        <f>N102*N103</f>
        <v>13.784634</v>
      </c>
      <c r="P104" s="44">
        <f>P102*P103</f>
        <v>43.22835</v>
      </c>
      <c r="Q104" s="60">
        <f>Q102*Q103</f>
        <v>13.211120000000001</v>
      </c>
      <c r="R104" s="23">
        <f>R102*R103</f>
        <v>41.266368</v>
      </c>
      <c r="S104" s="60">
        <f>S102*S103</f>
        <v>59.02354799999999</v>
      </c>
      <c r="T104" s="64">
        <f>T102*T103</f>
        <v>13.567872</v>
      </c>
      <c r="U104" s="66">
        <f>Q105+R105+S105</f>
        <v>2093</v>
      </c>
    </row>
    <row r="105" spans="1:21" ht="12.75" customHeight="1" thickBot="1">
      <c r="A105" s="280"/>
      <c r="B105" s="27"/>
      <c r="C105" s="28"/>
      <c r="D105" s="29"/>
      <c r="E105" s="38"/>
      <c r="F105" s="31"/>
      <c r="G105" s="78"/>
      <c r="H105" s="30"/>
      <c r="I105" s="72"/>
      <c r="J105" s="45">
        <v>560</v>
      </c>
      <c r="K105" s="59">
        <v>734</v>
      </c>
      <c r="L105" s="30">
        <v>686</v>
      </c>
      <c r="M105" s="59">
        <v>789</v>
      </c>
      <c r="N105" s="65">
        <v>665</v>
      </c>
      <c r="O105" s="2"/>
      <c r="P105" s="45">
        <v>565</v>
      </c>
      <c r="Q105" s="59">
        <v>680</v>
      </c>
      <c r="R105" s="30">
        <v>690</v>
      </c>
      <c r="S105" s="59">
        <v>723</v>
      </c>
      <c r="T105" s="65">
        <v>653</v>
      </c>
      <c r="U105" s="68"/>
    </row>
    <row r="106" spans="1:21" ht="12.75" customHeight="1">
      <c r="A106" s="279"/>
      <c r="B106" s="32"/>
      <c r="C106" s="33"/>
      <c r="D106" s="34"/>
      <c r="E106" s="35"/>
      <c r="F106" s="24"/>
      <c r="G106" s="77"/>
      <c r="H106" s="23"/>
      <c r="I106" s="71"/>
      <c r="J106" s="43">
        <v>28.39</v>
      </c>
      <c r="K106" s="60">
        <v>11.64</v>
      </c>
      <c r="L106" s="35">
        <v>40.35</v>
      </c>
      <c r="M106" s="40">
        <v>34.18</v>
      </c>
      <c r="N106" s="62">
        <v>11.67</v>
      </c>
      <c r="P106" s="43">
        <f>J106</f>
        <v>28.39</v>
      </c>
      <c r="Q106" s="60">
        <f>K106</f>
        <v>11.64</v>
      </c>
      <c r="R106" s="35">
        <f>L106</f>
        <v>40.35</v>
      </c>
      <c r="S106" s="40">
        <f>M106</f>
        <v>34.18</v>
      </c>
      <c r="T106" s="198">
        <f>N106</f>
        <v>11.67</v>
      </c>
      <c r="U106" s="66"/>
    </row>
    <row r="107" spans="1:21" ht="12.75" customHeight="1">
      <c r="A107" s="278" t="s">
        <v>28</v>
      </c>
      <c r="B107" s="21" t="s">
        <v>7</v>
      </c>
      <c r="C107" s="22">
        <f>J109+K109+L109+M109+N109</f>
        <v>3415</v>
      </c>
      <c r="D107" s="26">
        <v>7</v>
      </c>
      <c r="E107" s="35" t="s">
        <v>60</v>
      </c>
      <c r="F107" s="24"/>
      <c r="G107" s="77"/>
      <c r="H107" s="23"/>
      <c r="I107" s="71"/>
      <c r="J107" s="56">
        <v>1.3967</v>
      </c>
      <c r="K107" s="57">
        <v>1.3558</v>
      </c>
      <c r="L107" s="61">
        <v>1.1174</v>
      </c>
      <c r="M107" s="61">
        <v>1.5893</v>
      </c>
      <c r="N107" s="63">
        <v>1.1574</v>
      </c>
      <c r="P107" s="44">
        <v>1.4058</v>
      </c>
      <c r="Q107" s="60">
        <v>1.2703</v>
      </c>
      <c r="R107" s="35">
        <v>1.1232</v>
      </c>
      <c r="S107" s="60">
        <v>1.4804</v>
      </c>
      <c r="T107" s="64">
        <v>1.1392</v>
      </c>
      <c r="U107" s="67">
        <f>P109+Q109+R109+S109+T109</f>
        <v>3295</v>
      </c>
    </row>
    <row r="108" spans="1:21" ht="12.75" customHeight="1">
      <c r="A108" s="279"/>
      <c r="B108" s="21" t="s">
        <v>9</v>
      </c>
      <c r="C108" s="22">
        <f>K109+L109+M109</f>
        <v>2259</v>
      </c>
      <c r="D108" s="26">
        <v>4</v>
      </c>
      <c r="E108" s="37" t="s">
        <v>27</v>
      </c>
      <c r="F108" s="24" t="s">
        <v>66</v>
      </c>
      <c r="G108" s="77" t="s">
        <v>65</v>
      </c>
      <c r="H108" s="23" t="s">
        <v>19</v>
      </c>
      <c r="I108" s="71" t="s">
        <v>210</v>
      </c>
      <c r="J108" s="44">
        <f>J106*J107</f>
        <v>39.652313</v>
      </c>
      <c r="K108" s="60">
        <f>K106*K107</f>
        <v>15.781512</v>
      </c>
      <c r="L108" s="23">
        <f>L106*L107</f>
        <v>45.087089999999996</v>
      </c>
      <c r="M108" s="60">
        <f>M106*M107</f>
        <v>54.322274</v>
      </c>
      <c r="N108" s="64">
        <f>N106*N107</f>
        <v>13.506858</v>
      </c>
      <c r="P108" s="44">
        <f>P106*P107</f>
        <v>39.910662</v>
      </c>
      <c r="Q108" s="60">
        <f>Q106*Q107</f>
        <v>14.786292000000001</v>
      </c>
      <c r="R108" s="23">
        <f>R106*R107</f>
        <v>45.32112</v>
      </c>
      <c r="S108" s="60">
        <f>S106*S107</f>
        <v>50.600072</v>
      </c>
      <c r="T108" s="64">
        <f>T106*T107</f>
        <v>13.294464</v>
      </c>
      <c r="U108" s="66">
        <f>Q109+R109+S109</f>
        <v>2146</v>
      </c>
    </row>
    <row r="109" spans="1:21" ht="12.75" customHeight="1" thickBot="1">
      <c r="A109" s="280"/>
      <c r="B109" s="27"/>
      <c r="C109" s="28"/>
      <c r="D109" s="29"/>
      <c r="E109" s="38"/>
      <c r="F109" s="31"/>
      <c r="G109" s="78"/>
      <c r="H109" s="30"/>
      <c r="I109" s="72"/>
      <c r="J109" s="45">
        <v>507</v>
      </c>
      <c r="K109" s="59">
        <v>838</v>
      </c>
      <c r="L109" s="30">
        <v>768</v>
      </c>
      <c r="M109" s="59">
        <v>653</v>
      </c>
      <c r="N109" s="65">
        <v>649</v>
      </c>
      <c r="O109" s="85"/>
      <c r="P109" s="45">
        <v>511</v>
      </c>
      <c r="Q109" s="59">
        <v>776</v>
      </c>
      <c r="R109" s="30">
        <v>773</v>
      </c>
      <c r="S109" s="59">
        <v>597</v>
      </c>
      <c r="T109" s="65">
        <v>638</v>
      </c>
      <c r="U109" s="68"/>
    </row>
    <row r="110" spans="1:21" ht="12.75" customHeight="1">
      <c r="A110" s="279"/>
      <c r="B110" s="32"/>
      <c r="C110" s="33"/>
      <c r="D110" s="34"/>
      <c r="E110" s="35"/>
      <c r="F110" s="24"/>
      <c r="G110" s="77"/>
      <c r="H110" s="23"/>
      <c r="I110" s="71"/>
      <c r="J110" s="43">
        <v>38.65</v>
      </c>
      <c r="K110" s="60">
        <v>11.83</v>
      </c>
      <c r="L110" s="35">
        <v>30.98</v>
      </c>
      <c r="M110" s="40">
        <v>0</v>
      </c>
      <c r="N110" s="62">
        <v>0</v>
      </c>
      <c r="P110" s="43">
        <f>J110</f>
        <v>38.65</v>
      </c>
      <c r="Q110" s="60">
        <f>K110</f>
        <v>11.83</v>
      </c>
      <c r="R110" s="35">
        <f>L110</f>
        <v>30.98</v>
      </c>
      <c r="S110" s="40">
        <f>M110</f>
        <v>0</v>
      </c>
      <c r="T110" s="198">
        <f>N110</f>
        <v>0</v>
      </c>
      <c r="U110" s="66"/>
    </row>
    <row r="111" spans="1:21" ht="12.75" customHeight="1">
      <c r="A111" s="278" t="s">
        <v>28</v>
      </c>
      <c r="B111" s="21" t="s">
        <v>7</v>
      </c>
      <c r="C111" s="22">
        <f>J113+K113+L113+M113+N113</f>
        <v>2152</v>
      </c>
      <c r="D111" s="26">
        <v>8</v>
      </c>
      <c r="E111" s="36" t="s">
        <v>178</v>
      </c>
      <c r="F111" s="24"/>
      <c r="G111" s="327" t="s">
        <v>242</v>
      </c>
      <c r="H111" s="23"/>
      <c r="I111" s="71"/>
      <c r="J111" s="56">
        <v>1.3967</v>
      </c>
      <c r="K111" s="57">
        <v>1.3558</v>
      </c>
      <c r="L111" s="61">
        <v>1.1174</v>
      </c>
      <c r="M111" s="61">
        <v>1.5893</v>
      </c>
      <c r="N111" s="63">
        <v>1.1574</v>
      </c>
      <c r="P111" s="44">
        <v>1.4058</v>
      </c>
      <c r="Q111" s="60">
        <v>1.2703</v>
      </c>
      <c r="R111" s="35">
        <v>1.1232</v>
      </c>
      <c r="S111" s="60">
        <v>1.4804</v>
      </c>
      <c r="T111" s="64">
        <v>1.1392</v>
      </c>
      <c r="U111" s="67">
        <f>P113+Q113+R113+S113+T113</f>
        <v>2098</v>
      </c>
    </row>
    <row r="112" spans="1:21" ht="12.75" customHeight="1">
      <c r="A112" s="279"/>
      <c r="B112" s="21" t="s">
        <v>9</v>
      </c>
      <c r="C112" s="22">
        <f>K113+L113+M113</f>
        <v>1409</v>
      </c>
      <c r="D112" s="26">
        <v>9</v>
      </c>
      <c r="E112" s="37" t="s">
        <v>177</v>
      </c>
      <c r="F112" s="24" t="s">
        <v>250</v>
      </c>
      <c r="G112" s="327" t="s">
        <v>18</v>
      </c>
      <c r="H112" s="23" t="s">
        <v>19</v>
      </c>
      <c r="I112" s="71" t="s">
        <v>210</v>
      </c>
      <c r="J112" s="44">
        <f>J110*J111</f>
        <v>53.982455</v>
      </c>
      <c r="K112" s="60">
        <f>K110*K111</f>
        <v>16.039113999999998</v>
      </c>
      <c r="L112" s="23">
        <f>L110*L111</f>
        <v>34.617052</v>
      </c>
      <c r="M112" s="60">
        <f>M110*M111</f>
        <v>0</v>
      </c>
      <c r="N112" s="64">
        <f>N110*N111</f>
        <v>0</v>
      </c>
      <c r="P112" s="44">
        <f>P110*P111</f>
        <v>54.33416999999999</v>
      </c>
      <c r="Q112" s="60">
        <f>Q110*Q111</f>
        <v>15.027649</v>
      </c>
      <c r="R112" s="23">
        <f>R110*R111</f>
        <v>34.796736</v>
      </c>
      <c r="S112" s="60">
        <f>S110*S111</f>
        <v>0</v>
      </c>
      <c r="T112" s="64">
        <f>T110*T111</f>
        <v>0</v>
      </c>
      <c r="U112" s="66">
        <f>Q113+R113+S113</f>
        <v>1350</v>
      </c>
    </row>
    <row r="113" spans="1:21" ht="12.75" customHeight="1" thickBot="1">
      <c r="A113" s="280"/>
      <c r="B113" s="27"/>
      <c r="C113" s="28"/>
      <c r="D113" s="29"/>
      <c r="E113" s="38"/>
      <c r="F113" s="31"/>
      <c r="G113" s="78"/>
      <c r="H113" s="30"/>
      <c r="I113" s="72"/>
      <c r="J113" s="45">
        <v>743</v>
      </c>
      <c r="K113" s="59">
        <v>853</v>
      </c>
      <c r="L113" s="30">
        <v>556</v>
      </c>
      <c r="M113" s="59">
        <v>0</v>
      </c>
      <c r="N113" s="65">
        <v>0</v>
      </c>
      <c r="O113" s="2"/>
      <c r="P113" s="45">
        <v>748</v>
      </c>
      <c r="Q113" s="59">
        <v>791</v>
      </c>
      <c r="R113" s="30">
        <v>559</v>
      </c>
      <c r="S113" s="59">
        <v>0</v>
      </c>
      <c r="T113" s="65">
        <v>0</v>
      </c>
      <c r="U113" s="68"/>
    </row>
    <row r="114" spans="1:21" ht="12.75" customHeight="1">
      <c r="A114" s="279"/>
      <c r="B114" s="32"/>
      <c r="C114" s="33"/>
      <c r="D114" s="32"/>
      <c r="E114" s="35"/>
      <c r="F114" s="24"/>
      <c r="G114" s="77"/>
      <c r="H114" s="23"/>
      <c r="I114" s="71"/>
      <c r="J114" s="43">
        <v>29.63</v>
      </c>
      <c r="K114" s="60">
        <v>12.76</v>
      </c>
      <c r="L114" s="35">
        <v>31.43</v>
      </c>
      <c r="M114" s="40">
        <v>0</v>
      </c>
      <c r="N114" s="62">
        <v>0</v>
      </c>
      <c r="P114" s="43">
        <f>J114</f>
        <v>29.63</v>
      </c>
      <c r="Q114" s="60">
        <f>K114</f>
        <v>12.76</v>
      </c>
      <c r="R114" s="35">
        <f>L114</f>
        <v>31.43</v>
      </c>
      <c r="S114" s="40">
        <f>M114</f>
        <v>0</v>
      </c>
      <c r="T114" s="198">
        <f>N114</f>
        <v>0</v>
      </c>
      <c r="U114" s="66"/>
    </row>
    <row r="115" spans="1:21" ht="12.75" customHeight="1">
      <c r="A115" s="278" t="s">
        <v>28</v>
      </c>
      <c r="B115" s="21" t="s">
        <v>7</v>
      </c>
      <c r="C115" s="22">
        <f>J117+K117+L117+M117+N117</f>
        <v>2033</v>
      </c>
      <c r="D115" s="26">
        <v>9</v>
      </c>
      <c r="E115" s="36" t="s">
        <v>157</v>
      </c>
      <c r="F115" s="24"/>
      <c r="G115" s="327" t="s">
        <v>242</v>
      </c>
      <c r="H115" s="23"/>
      <c r="I115" s="71"/>
      <c r="J115" s="56">
        <v>1.3967</v>
      </c>
      <c r="K115" s="57">
        <v>1.3558</v>
      </c>
      <c r="L115" s="61">
        <v>1.1174</v>
      </c>
      <c r="M115" s="61">
        <v>1.5893</v>
      </c>
      <c r="N115" s="63">
        <v>1.1574</v>
      </c>
      <c r="P115" s="44">
        <v>1.4058</v>
      </c>
      <c r="Q115" s="60">
        <v>1.2703</v>
      </c>
      <c r="R115" s="35">
        <v>1.1232</v>
      </c>
      <c r="S115" s="60">
        <v>1.4804</v>
      </c>
      <c r="T115" s="64">
        <v>1.1392</v>
      </c>
      <c r="U115" s="67">
        <f>P117+Q117+R117+S117+T117</f>
        <v>1973</v>
      </c>
    </row>
    <row r="116" spans="1:21" ht="12.75" customHeight="1">
      <c r="A116" s="279"/>
      <c r="B116" s="21" t="s">
        <v>9</v>
      </c>
      <c r="C116" s="22">
        <f>K117+L117+M117</f>
        <v>1498</v>
      </c>
      <c r="D116" s="26">
        <v>8</v>
      </c>
      <c r="E116" s="37" t="s">
        <v>159</v>
      </c>
      <c r="F116" s="24" t="s">
        <v>158</v>
      </c>
      <c r="G116" s="327" t="s">
        <v>56</v>
      </c>
      <c r="H116" s="23" t="s">
        <v>19</v>
      </c>
      <c r="I116" s="71" t="s">
        <v>210</v>
      </c>
      <c r="J116" s="44">
        <f>J114*J115</f>
        <v>41.384221000000004</v>
      </c>
      <c r="K116" s="60">
        <f>K114*K115</f>
        <v>17.300008</v>
      </c>
      <c r="L116" s="23">
        <f>L114*L115</f>
        <v>35.119882</v>
      </c>
      <c r="M116" s="60">
        <f>M114*M115</f>
        <v>0</v>
      </c>
      <c r="N116" s="64">
        <f>N114*N115</f>
        <v>0</v>
      </c>
      <c r="P116" s="44">
        <f>P114*P115</f>
        <v>41.653853999999995</v>
      </c>
      <c r="Q116" s="60">
        <f>Q114*Q115</f>
        <v>16.209028</v>
      </c>
      <c r="R116" s="23">
        <f>R114*R115</f>
        <v>35.302175999999996</v>
      </c>
      <c r="S116" s="60">
        <f>S114*S115</f>
        <v>0</v>
      </c>
      <c r="T116" s="64">
        <f>T114*T115</f>
        <v>0</v>
      </c>
      <c r="U116" s="66">
        <f>Q117+R117+S117</f>
        <v>1434</v>
      </c>
    </row>
    <row r="117" spans="1:21" ht="12.75" customHeight="1" thickBot="1">
      <c r="A117" s="280"/>
      <c r="B117" s="27"/>
      <c r="C117" s="28"/>
      <c r="D117" s="112"/>
      <c r="E117" s="38"/>
      <c r="F117" s="31"/>
      <c r="G117" s="78"/>
      <c r="H117" s="30"/>
      <c r="I117" s="72"/>
      <c r="J117" s="45">
        <v>535</v>
      </c>
      <c r="K117" s="59">
        <v>932</v>
      </c>
      <c r="L117" s="30">
        <v>566</v>
      </c>
      <c r="M117" s="59">
        <v>0</v>
      </c>
      <c r="N117" s="65">
        <v>0</v>
      </c>
      <c r="O117" s="2"/>
      <c r="P117" s="45">
        <v>539</v>
      </c>
      <c r="Q117" s="59">
        <v>864</v>
      </c>
      <c r="R117" s="30">
        <v>570</v>
      </c>
      <c r="S117" s="59">
        <v>0</v>
      </c>
      <c r="T117" s="65">
        <v>0</v>
      </c>
      <c r="U117" s="68"/>
    </row>
    <row r="118" spans="1:21" ht="12.75" customHeight="1">
      <c r="A118" s="288"/>
      <c r="B118" s="32"/>
      <c r="C118" s="33"/>
      <c r="D118" s="34"/>
      <c r="E118" s="35"/>
      <c r="F118" s="24"/>
      <c r="G118" s="77"/>
      <c r="H118" s="23"/>
      <c r="I118" s="71"/>
      <c r="J118" s="44">
        <v>0</v>
      </c>
      <c r="K118" s="60">
        <v>9.41</v>
      </c>
      <c r="L118" s="35">
        <v>32.77</v>
      </c>
      <c r="M118" s="35">
        <v>0</v>
      </c>
      <c r="N118" s="64">
        <v>0</v>
      </c>
      <c r="O118" s="23"/>
      <c r="P118" s="43">
        <f>J118</f>
        <v>0</v>
      </c>
      <c r="Q118" s="60">
        <f>K118</f>
        <v>9.41</v>
      </c>
      <c r="R118" s="35">
        <f>L118</f>
        <v>32.77</v>
      </c>
      <c r="S118" s="40">
        <f>M118</f>
        <v>0</v>
      </c>
      <c r="T118" s="198">
        <f>N118</f>
        <v>0</v>
      </c>
      <c r="U118" s="66"/>
    </row>
    <row r="119" spans="1:21" ht="12.75" customHeight="1">
      <c r="A119" s="278" t="s">
        <v>28</v>
      </c>
      <c r="B119" s="21" t="s">
        <v>7</v>
      </c>
      <c r="C119" s="22">
        <f>J121+K121+L121+M121+N121</f>
        <v>1248</v>
      </c>
      <c r="D119" s="26">
        <v>10</v>
      </c>
      <c r="E119" s="35" t="s">
        <v>231</v>
      </c>
      <c r="F119" s="24"/>
      <c r="G119" s="77"/>
      <c r="H119" s="23"/>
      <c r="I119" s="71"/>
      <c r="J119" s="56">
        <v>1.3967</v>
      </c>
      <c r="K119" s="57">
        <v>1.3558</v>
      </c>
      <c r="L119" s="61">
        <v>1.1174</v>
      </c>
      <c r="M119" s="61">
        <v>1.5893</v>
      </c>
      <c r="N119" s="63">
        <v>1.1574</v>
      </c>
      <c r="P119" s="44">
        <v>1.4058</v>
      </c>
      <c r="Q119" s="60">
        <v>1.2703</v>
      </c>
      <c r="R119" s="35">
        <v>1.1232</v>
      </c>
      <c r="S119" s="60">
        <v>1.4804</v>
      </c>
      <c r="T119" s="64">
        <v>1.1392</v>
      </c>
      <c r="U119" s="67">
        <f>P121+Q121+R121+S121+T121</f>
        <v>1203</v>
      </c>
    </row>
    <row r="120" spans="1:21" ht="12.75" customHeight="1">
      <c r="A120" s="279"/>
      <c r="B120" s="21" t="s">
        <v>9</v>
      </c>
      <c r="C120" s="22">
        <f>K121+L121+M121</f>
        <v>1248</v>
      </c>
      <c r="D120" s="26">
        <v>10</v>
      </c>
      <c r="E120" s="37" t="s">
        <v>45</v>
      </c>
      <c r="F120" s="24" t="s">
        <v>199</v>
      </c>
      <c r="G120" s="77" t="s">
        <v>200</v>
      </c>
      <c r="H120" s="23" t="s">
        <v>19</v>
      </c>
      <c r="I120" s="71" t="s">
        <v>210</v>
      </c>
      <c r="J120" s="44">
        <f>J118*J119</f>
        <v>0</v>
      </c>
      <c r="K120" s="60">
        <f>K118*K119</f>
        <v>12.758078</v>
      </c>
      <c r="L120" s="23">
        <f>L118*L119</f>
        <v>36.617198</v>
      </c>
      <c r="M120" s="60">
        <f>M118*M119</f>
        <v>0</v>
      </c>
      <c r="N120" s="64">
        <f>N118*N119</f>
        <v>0</v>
      </c>
      <c r="P120" s="44">
        <f>P118*P119</f>
        <v>0</v>
      </c>
      <c r="Q120" s="60">
        <f>Q118*Q119</f>
        <v>11.953523</v>
      </c>
      <c r="R120" s="23">
        <f>R118*R119</f>
        <v>36.807264</v>
      </c>
      <c r="S120" s="60">
        <f>S118*S119</f>
        <v>0</v>
      </c>
      <c r="T120" s="64">
        <f>T118*T119</f>
        <v>0</v>
      </c>
      <c r="U120" s="66">
        <f>Q121+R121+S121</f>
        <v>1203</v>
      </c>
    </row>
    <row r="121" spans="1:21" ht="12.75" customHeight="1" thickBot="1">
      <c r="A121" s="280"/>
      <c r="B121" s="27"/>
      <c r="C121" s="28"/>
      <c r="D121" s="29"/>
      <c r="E121" s="38"/>
      <c r="F121" s="31"/>
      <c r="G121" s="78"/>
      <c r="H121" s="30"/>
      <c r="I121" s="72"/>
      <c r="J121" s="45">
        <v>0</v>
      </c>
      <c r="K121" s="59">
        <v>652</v>
      </c>
      <c r="L121" s="30">
        <v>596</v>
      </c>
      <c r="M121" s="59">
        <v>0</v>
      </c>
      <c r="N121" s="65">
        <v>0</v>
      </c>
      <c r="O121" s="2"/>
      <c r="P121" s="45">
        <v>0</v>
      </c>
      <c r="Q121" s="59">
        <v>603</v>
      </c>
      <c r="R121" s="30">
        <v>600</v>
      </c>
      <c r="S121" s="59">
        <v>0</v>
      </c>
      <c r="T121" s="65">
        <v>0</v>
      </c>
      <c r="U121" s="68"/>
    </row>
    <row r="122" spans="1:21" ht="12.75" customHeight="1">
      <c r="A122" s="282"/>
      <c r="B122" s="15"/>
      <c r="C122" s="16"/>
      <c r="D122" s="17"/>
      <c r="E122" s="40"/>
      <c r="F122" s="19"/>
      <c r="G122" s="76"/>
      <c r="H122" s="18"/>
      <c r="I122" s="70"/>
      <c r="J122" s="43">
        <v>50.16</v>
      </c>
      <c r="K122" s="60">
        <v>9.59</v>
      </c>
      <c r="L122" s="35">
        <v>32.74</v>
      </c>
      <c r="M122" s="40">
        <v>36.47</v>
      </c>
      <c r="N122" s="62">
        <v>17.17</v>
      </c>
      <c r="P122" s="43">
        <f>J122</f>
        <v>50.16</v>
      </c>
      <c r="Q122" s="60">
        <f>K122</f>
        <v>9.59</v>
      </c>
      <c r="R122" s="35">
        <f>L122</f>
        <v>32.74</v>
      </c>
      <c r="S122" s="40">
        <f>M122</f>
        <v>36.47</v>
      </c>
      <c r="T122" s="198">
        <f>N122</f>
        <v>17.17</v>
      </c>
      <c r="U122" s="66"/>
    </row>
    <row r="123" spans="1:21" ht="12.75" customHeight="1">
      <c r="A123" s="283" t="s">
        <v>29</v>
      </c>
      <c r="B123" s="21" t="s">
        <v>7</v>
      </c>
      <c r="C123" s="22">
        <f>J125+K125+L125+M125+N125</f>
        <v>4054</v>
      </c>
      <c r="D123" s="26">
        <v>1</v>
      </c>
      <c r="E123" s="35" t="s">
        <v>118</v>
      </c>
      <c r="F123" s="24"/>
      <c r="G123" s="327" t="s">
        <v>242</v>
      </c>
      <c r="H123" s="23"/>
      <c r="I123" s="71"/>
      <c r="J123" s="56">
        <v>1.3786</v>
      </c>
      <c r="K123" s="57">
        <v>1.333</v>
      </c>
      <c r="L123" s="61">
        <v>1.2025</v>
      </c>
      <c r="M123" s="61">
        <v>1.5698</v>
      </c>
      <c r="N123" s="63">
        <v>1.1974</v>
      </c>
      <c r="P123" s="44">
        <v>1.2992</v>
      </c>
      <c r="Q123" s="60">
        <v>1.2736</v>
      </c>
      <c r="R123" s="35">
        <v>1.0984</v>
      </c>
      <c r="S123" s="60">
        <v>1.4059</v>
      </c>
      <c r="T123" s="64">
        <v>1.2105</v>
      </c>
      <c r="U123" s="67">
        <f>P125+Q125+R125+S125+T125</f>
        <v>3807</v>
      </c>
    </row>
    <row r="124" spans="1:21" ht="12.75" customHeight="1">
      <c r="A124" s="284"/>
      <c r="B124" s="21" t="s">
        <v>9</v>
      </c>
      <c r="C124" s="22">
        <f>K125+L125+M125</f>
        <v>2003</v>
      </c>
      <c r="D124" s="26">
        <v>4</v>
      </c>
      <c r="E124" s="37" t="s">
        <v>119</v>
      </c>
      <c r="F124" s="24" t="s">
        <v>184</v>
      </c>
      <c r="G124" s="327" t="s">
        <v>121</v>
      </c>
      <c r="H124" s="23" t="s">
        <v>19</v>
      </c>
      <c r="I124" s="71" t="s">
        <v>210</v>
      </c>
      <c r="J124" s="44">
        <f>J122*J123</f>
        <v>69.150576</v>
      </c>
      <c r="K124" s="60">
        <f>K122*K123</f>
        <v>12.78347</v>
      </c>
      <c r="L124" s="23">
        <f>L122*L123</f>
        <v>39.36985</v>
      </c>
      <c r="M124" s="60">
        <f>M122*M123</f>
        <v>57.250606000000005</v>
      </c>
      <c r="N124" s="64">
        <f>N122*N123</f>
        <v>20.559358000000003</v>
      </c>
      <c r="P124" s="44">
        <f>P122*P123</f>
        <v>65.16787199999999</v>
      </c>
      <c r="Q124" s="60">
        <f>Q122*Q123</f>
        <v>12.213824</v>
      </c>
      <c r="R124" s="23">
        <f>R122*R123</f>
        <v>35.96161600000001</v>
      </c>
      <c r="S124" s="60">
        <f>S122*S123</f>
        <v>51.27317299999999</v>
      </c>
      <c r="T124" s="64">
        <f>T122*T123</f>
        <v>20.784285</v>
      </c>
      <c r="U124" s="66">
        <f>Q125+R125+S125</f>
        <v>1809</v>
      </c>
    </row>
    <row r="125" spans="1:21" ht="12.75" customHeight="1" thickBot="1">
      <c r="A125" s="285"/>
      <c r="B125" s="27"/>
      <c r="C125" s="28"/>
      <c r="D125" s="29"/>
      <c r="E125" s="38"/>
      <c r="F125" s="31"/>
      <c r="G125" s="78"/>
      <c r="H125" s="30"/>
      <c r="I125" s="72"/>
      <c r="J125" s="45">
        <v>996</v>
      </c>
      <c r="K125" s="59">
        <v>654</v>
      </c>
      <c r="L125" s="30">
        <v>652</v>
      </c>
      <c r="M125" s="59">
        <v>697</v>
      </c>
      <c r="N125" s="65">
        <v>1055</v>
      </c>
      <c r="P125" s="45">
        <v>929</v>
      </c>
      <c r="Q125" s="59">
        <v>619</v>
      </c>
      <c r="R125" s="30">
        <v>583</v>
      </c>
      <c r="S125" s="59">
        <v>607</v>
      </c>
      <c r="T125" s="65">
        <v>1069</v>
      </c>
      <c r="U125" s="68"/>
    </row>
    <row r="126" spans="1:21" ht="12.75" customHeight="1">
      <c r="A126" s="282"/>
      <c r="B126" s="15"/>
      <c r="C126" s="16"/>
      <c r="D126" s="17"/>
      <c r="E126" s="40"/>
      <c r="F126" s="19"/>
      <c r="G126" s="76"/>
      <c r="H126" s="18"/>
      <c r="I126" s="70"/>
      <c r="J126" s="43">
        <v>31.29</v>
      </c>
      <c r="K126" s="60">
        <v>10.24</v>
      </c>
      <c r="L126" s="35">
        <v>34.45</v>
      </c>
      <c r="M126" s="40">
        <v>33.05</v>
      </c>
      <c r="N126" s="62">
        <v>10.69</v>
      </c>
      <c r="P126" s="43">
        <f>J126</f>
        <v>31.29</v>
      </c>
      <c r="Q126" s="60">
        <f>K126</f>
        <v>10.24</v>
      </c>
      <c r="R126" s="35">
        <f>L126</f>
        <v>34.45</v>
      </c>
      <c r="S126" s="40">
        <f>M126</f>
        <v>33.05</v>
      </c>
      <c r="T126" s="198">
        <f>N126</f>
        <v>10.69</v>
      </c>
      <c r="U126" s="66"/>
    </row>
    <row r="127" spans="1:21" ht="12.75" customHeight="1">
      <c r="A127" s="283" t="s">
        <v>29</v>
      </c>
      <c r="B127" s="21" t="s">
        <v>7</v>
      </c>
      <c r="C127" s="22">
        <f>J129+K129+L129+M129+N129</f>
        <v>3189</v>
      </c>
      <c r="D127" s="26">
        <v>2</v>
      </c>
      <c r="E127" s="35" t="s">
        <v>81</v>
      </c>
      <c r="F127" s="24"/>
      <c r="G127" s="327"/>
      <c r="H127" s="23"/>
      <c r="I127" s="71"/>
      <c r="J127" s="56">
        <v>1.3786</v>
      </c>
      <c r="K127" s="57">
        <v>1.333</v>
      </c>
      <c r="L127" s="61">
        <v>1.2025</v>
      </c>
      <c r="M127" s="61">
        <v>1.5698</v>
      </c>
      <c r="N127" s="63">
        <v>1.1974</v>
      </c>
      <c r="P127" s="44">
        <v>1.2992</v>
      </c>
      <c r="Q127" s="60">
        <v>1.2736</v>
      </c>
      <c r="R127" s="35">
        <v>1.0984</v>
      </c>
      <c r="S127" s="60">
        <v>1.4059</v>
      </c>
      <c r="T127" s="64">
        <v>1.2105</v>
      </c>
      <c r="U127" s="67">
        <f>P129+Q129+R129+S129+T129</f>
        <v>2968</v>
      </c>
    </row>
    <row r="128" spans="1:21" ht="12.75" customHeight="1">
      <c r="A128" s="284"/>
      <c r="B128" s="21" t="s">
        <v>9</v>
      </c>
      <c r="C128" s="22">
        <f>K129+L129+M129</f>
        <v>2015</v>
      </c>
      <c r="D128" s="26">
        <v>1</v>
      </c>
      <c r="E128" s="37" t="s">
        <v>82</v>
      </c>
      <c r="F128" s="24" t="s">
        <v>83</v>
      </c>
      <c r="G128" s="327" t="s">
        <v>244</v>
      </c>
      <c r="H128" s="23" t="s">
        <v>19</v>
      </c>
      <c r="I128" s="71" t="s">
        <v>210</v>
      </c>
      <c r="J128" s="44">
        <f>J126*J127</f>
        <v>43.136394</v>
      </c>
      <c r="K128" s="60">
        <f>K126*K127</f>
        <v>13.64992</v>
      </c>
      <c r="L128" s="23">
        <f>L126*L127</f>
        <v>41.426125</v>
      </c>
      <c r="M128" s="60">
        <f>M126*M127</f>
        <v>51.88189</v>
      </c>
      <c r="N128" s="64">
        <f>N126*N127</f>
        <v>12.800206</v>
      </c>
      <c r="P128" s="44">
        <f>P126*P127</f>
        <v>40.651968</v>
      </c>
      <c r="Q128" s="60">
        <f>Q126*Q127</f>
        <v>13.041664</v>
      </c>
      <c r="R128" s="23">
        <f>R126*R127</f>
        <v>37.83988000000001</v>
      </c>
      <c r="S128" s="60">
        <f>S126*S127</f>
        <v>46.464994999999995</v>
      </c>
      <c r="T128" s="64">
        <f>T126*T127</f>
        <v>12.940244999999999</v>
      </c>
      <c r="U128" s="66">
        <f>Q129+R129+S129</f>
        <v>1827</v>
      </c>
    </row>
    <row r="129" spans="1:21" ht="12.75" customHeight="1" thickBot="1">
      <c r="A129" s="285"/>
      <c r="B129" s="27"/>
      <c r="C129" s="28"/>
      <c r="D129" s="29"/>
      <c r="E129" s="38"/>
      <c r="F129" s="31"/>
      <c r="G129" s="78"/>
      <c r="H129" s="30"/>
      <c r="I129" s="72"/>
      <c r="J129" s="45">
        <v>564</v>
      </c>
      <c r="K129" s="59">
        <v>706</v>
      </c>
      <c r="L129" s="30">
        <v>693</v>
      </c>
      <c r="M129" s="59">
        <v>616</v>
      </c>
      <c r="N129" s="65">
        <v>610</v>
      </c>
      <c r="P129" s="45">
        <v>523</v>
      </c>
      <c r="Q129" s="59">
        <v>670</v>
      </c>
      <c r="R129" s="30">
        <v>621</v>
      </c>
      <c r="S129" s="59">
        <v>536</v>
      </c>
      <c r="T129" s="65">
        <v>618</v>
      </c>
      <c r="U129" s="68"/>
    </row>
    <row r="130" ht="12.75" customHeight="1" thickBot="1"/>
    <row r="131" spans="1:21" ht="12.75" customHeight="1" thickBot="1">
      <c r="A131" s="134" t="s">
        <v>234</v>
      </c>
      <c r="B131" s="6"/>
      <c r="C131" s="6"/>
      <c r="D131" s="6"/>
      <c r="E131" s="10"/>
      <c r="F131" s="11"/>
      <c r="G131" s="75"/>
      <c r="H131" s="10"/>
      <c r="I131" s="69"/>
      <c r="J131" s="1"/>
      <c r="K131" s="1"/>
      <c r="L131" s="1"/>
      <c r="M131" s="1"/>
      <c r="N131" s="81"/>
      <c r="O131" s="3"/>
      <c r="P131" s="9"/>
      <c r="Q131" s="9"/>
      <c r="R131" s="9"/>
      <c r="S131" s="9"/>
      <c r="T131" s="9"/>
      <c r="U131" s="82"/>
    </row>
    <row r="132" spans="1:21" ht="12.75" customHeight="1" thickBot="1">
      <c r="A132" s="135" t="s">
        <v>25</v>
      </c>
      <c r="B132" s="136"/>
      <c r="C132" s="136"/>
      <c r="D132" s="136"/>
      <c r="E132" s="137"/>
      <c r="F132" s="138"/>
      <c r="G132" s="139"/>
      <c r="H132" s="137"/>
      <c r="I132" s="140"/>
      <c r="J132" s="141" t="s">
        <v>10</v>
      </c>
      <c r="K132" s="142" t="s">
        <v>11</v>
      </c>
      <c r="L132" s="142" t="s">
        <v>12</v>
      </c>
      <c r="M132" s="142" t="s">
        <v>13</v>
      </c>
      <c r="N132" s="143" t="s">
        <v>14</v>
      </c>
      <c r="O132" s="144"/>
      <c r="P132" s="145" t="s">
        <v>10</v>
      </c>
      <c r="Q132" s="146" t="s">
        <v>11</v>
      </c>
      <c r="R132" s="146" t="s">
        <v>12</v>
      </c>
      <c r="S132" s="146" t="s">
        <v>13</v>
      </c>
      <c r="T132" s="147" t="s">
        <v>14</v>
      </c>
      <c r="U132" s="148"/>
    </row>
    <row r="133" spans="1:21" ht="12.75" customHeight="1">
      <c r="A133" s="149"/>
      <c r="B133" s="150"/>
      <c r="C133" s="151"/>
      <c r="D133" s="152"/>
      <c r="E133" s="153"/>
      <c r="F133" s="154"/>
      <c r="G133" s="155"/>
      <c r="H133" s="156"/>
      <c r="I133" s="157"/>
      <c r="J133" s="158" t="s">
        <v>8</v>
      </c>
      <c r="K133" s="159"/>
      <c r="L133" s="159"/>
      <c r="M133" s="159"/>
      <c r="N133" s="160"/>
      <c r="O133" s="144"/>
      <c r="P133" s="161" t="s">
        <v>8</v>
      </c>
      <c r="Q133" s="162"/>
      <c r="R133" s="162"/>
      <c r="S133" s="162"/>
      <c r="T133" s="163"/>
      <c r="U133" s="164"/>
    </row>
    <row r="134" spans="1:21" ht="12.75" customHeight="1">
      <c r="A134" s="165" t="s">
        <v>22</v>
      </c>
      <c r="B134" s="166" t="s">
        <v>2</v>
      </c>
      <c r="C134" s="167"/>
      <c r="D134" s="168" t="s">
        <v>16</v>
      </c>
      <c r="E134" s="169" t="s">
        <v>23</v>
      </c>
      <c r="F134" s="170" t="s">
        <v>5</v>
      </c>
      <c r="G134" s="171" t="s">
        <v>3</v>
      </c>
      <c r="H134" s="172" t="s">
        <v>4</v>
      </c>
      <c r="I134" s="173" t="s">
        <v>5</v>
      </c>
      <c r="J134" s="165" t="s">
        <v>42</v>
      </c>
      <c r="K134" s="174"/>
      <c r="L134" s="174"/>
      <c r="M134" s="174"/>
      <c r="N134" s="175"/>
      <c r="O134" s="144"/>
      <c r="P134" s="329" t="s">
        <v>43</v>
      </c>
      <c r="Q134" s="330"/>
      <c r="R134" s="330"/>
      <c r="S134" s="330"/>
      <c r="T134" s="331"/>
      <c r="U134" s="176" t="s">
        <v>2</v>
      </c>
    </row>
    <row r="135" spans="1:21" ht="12.75" customHeight="1">
      <c r="A135" s="177" t="s">
        <v>6</v>
      </c>
      <c r="B135" s="168" t="s">
        <v>7</v>
      </c>
      <c r="C135" s="174"/>
      <c r="D135" s="168" t="s">
        <v>17</v>
      </c>
      <c r="E135" s="178" t="s">
        <v>24</v>
      </c>
      <c r="F135" s="170" t="s">
        <v>20</v>
      </c>
      <c r="G135" s="171"/>
      <c r="H135" s="172"/>
      <c r="I135" s="173"/>
      <c r="J135" s="179" t="s">
        <v>26</v>
      </c>
      <c r="K135" s="180"/>
      <c r="L135" s="180"/>
      <c r="M135" s="335" t="s">
        <v>46</v>
      </c>
      <c r="N135" s="336"/>
      <c r="O135" s="144"/>
      <c r="P135" s="332"/>
      <c r="Q135" s="333"/>
      <c r="R135" s="333"/>
      <c r="S135" s="333"/>
      <c r="T135" s="334"/>
      <c r="U135" s="176" t="s">
        <v>7</v>
      </c>
    </row>
    <row r="136" spans="1:21" ht="12.75" customHeight="1" thickBot="1">
      <c r="A136" s="181"/>
      <c r="B136" s="182"/>
      <c r="C136" s="183" t="s">
        <v>9</v>
      </c>
      <c r="D136" s="182" t="s">
        <v>21</v>
      </c>
      <c r="E136" s="184"/>
      <c r="F136" s="185"/>
      <c r="G136" s="186"/>
      <c r="H136" s="187"/>
      <c r="I136" s="188"/>
      <c r="J136" s="189" t="s">
        <v>15</v>
      </c>
      <c r="K136" s="190"/>
      <c r="L136" s="190"/>
      <c r="M136" s="191"/>
      <c r="N136" s="192"/>
      <c r="O136" s="193"/>
      <c r="P136" s="194" t="s">
        <v>15</v>
      </c>
      <c r="Q136" s="195"/>
      <c r="R136" s="195"/>
      <c r="S136" s="195"/>
      <c r="T136" s="196"/>
      <c r="U136" s="197" t="s">
        <v>9</v>
      </c>
    </row>
    <row r="137" spans="1:21" ht="12" customHeight="1">
      <c r="A137" s="282"/>
      <c r="B137" s="15"/>
      <c r="C137" s="16"/>
      <c r="D137" s="15"/>
      <c r="E137" s="40"/>
      <c r="F137" s="19"/>
      <c r="G137" s="76"/>
      <c r="H137" s="18"/>
      <c r="I137" s="70"/>
      <c r="J137" s="43">
        <v>27.57</v>
      </c>
      <c r="K137" s="60">
        <v>10.61</v>
      </c>
      <c r="L137" s="35">
        <v>34.88</v>
      </c>
      <c r="M137" s="40">
        <v>23.57</v>
      </c>
      <c r="N137" s="62">
        <v>9.96</v>
      </c>
      <c r="P137" s="43">
        <f>J137</f>
        <v>27.57</v>
      </c>
      <c r="Q137" s="60">
        <f>K137</f>
        <v>10.61</v>
      </c>
      <c r="R137" s="35">
        <f>L137</f>
        <v>34.88</v>
      </c>
      <c r="S137" s="40">
        <f>M137</f>
        <v>23.57</v>
      </c>
      <c r="T137" s="198">
        <f>N137</f>
        <v>9.96</v>
      </c>
      <c r="U137" s="66"/>
    </row>
    <row r="138" spans="1:21" ht="12" customHeight="1">
      <c r="A138" s="283" t="s">
        <v>29</v>
      </c>
      <c r="B138" s="21" t="s">
        <v>7</v>
      </c>
      <c r="C138" s="22">
        <f>J140+K140+L140+M140+N140</f>
        <v>2880</v>
      </c>
      <c r="D138" s="26">
        <v>3</v>
      </c>
      <c r="E138" s="35" t="s">
        <v>170</v>
      </c>
      <c r="F138" s="24"/>
      <c r="G138" s="77"/>
      <c r="H138" s="23"/>
      <c r="I138" s="71"/>
      <c r="J138" s="56">
        <v>1.3786</v>
      </c>
      <c r="K138" s="57">
        <v>1.333</v>
      </c>
      <c r="L138" s="61">
        <v>1.2025</v>
      </c>
      <c r="M138" s="61">
        <v>1.5698</v>
      </c>
      <c r="N138" s="63">
        <v>1.1974</v>
      </c>
      <c r="P138" s="44">
        <v>1.2992</v>
      </c>
      <c r="Q138" s="60">
        <v>1.2736</v>
      </c>
      <c r="R138" s="35">
        <v>1.0984</v>
      </c>
      <c r="S138" s="60">
        <v>1.4059</v>
      </c>
      <c r="T138" s="64">
        <v>1.2105</v>
      </c>
      <c r="U138" s="67">
        <f>P140+Q140+R140+S140+T140</f>
        <v>2682</v>
      </c>
    </row>
    <row r="139" spans="1:21" ht="12.75" customHeight="1">
      <c r="A139" s="284"/>
      <c r="B139" s="21" t="s">
        <v>9</v>
      </c>
      <c r="C139" s="22">
        <f>K140+L140+M140</f>
        <v>1840</v>
      </c>
      <c r="D139" s="26">
        <v>5</v>
      </c>
      <c r="E139" s="37" t="s">
        <v>171</v>
      </c>
      <c r="F139" s="24" t="s">
        <v>120</v>
      </c>
      <c r="G139" s="77" t="s">
        <v>172</v>
      </c>
      <c r="H139" s="23" t="s">
        <v>19</v>
      </c>
      <c r="I139" s="71" t="s">
        <v>210</v>
      </c>
      <c r="J139" s="44">
        <f>J137*J138</f>
        <v>38.008002000000005</v>
      </c>
      <c r="K139" s="60">
        <f>K137*K138</f>
        <v>14.14313</v>
      </c>
      <c r="L139" s="23">
        <f>L137*L138</f>
        <v>41.9432</v>
      </c>
      <c r="M139" s="60">
        <f>M137*M138</f>
        <v>37.000186</v>
      </c>
      <c r="N139" s="64">
        <f>N137*N138</f>
        <v>11.926104</v>
      </c>
      <c r="P139" s="44">
        <f>P137*P138</f>
        <v>35.818943999999995</v>
      </c>
      <c r="Q139" s="60">
        <f>Q137*Q138</f>
        <v>13.512896</v>
      </c>
      <c r="R139" s="23">
        <f>R137*R138</f>
        <v>38.312192</v>
      </c>
      <c r="S139" s="60">
        <f>S137*S138</f>
        <v>33.137063</v>
      </c>
      <c r="T139" s="64">
        <f>T137*T138</f>
        <v>12.05658</v>
      </c>
      <c r="U139" s="66">
        <f>Q140+R140+S140</f>
        <v>1671</v>
      </c>
    </row>
    <row r="140" spans="1:21" ht="12.75" customHeight="1" thickBot="1">
      <c r="A140" s="285"/>
      <c r="B140" s="27"/>
      <c r="C140" s="28"/>
      <c r="D140" s="112"/>
      <c r="E140" s="38"/>
      <c r="F140" s="31"/>
      <c r="G140" s="78"/>
      <c r="H140" s="30"/>
      <c r="I140" s="72"/>
      <c r="J140" s="45">
        <v>480</v>
      </c>
      <c r="K140" s="59">
        <v>737</v>
      </c>
      <c r="L140" s="30">
        <v>704</v>
      </c>
      <c r="M140" s="59">
        <v>399</v>
      </c>
      <c r="N140" s="65">
        <v>560</v>
      </c>
      <c r="P140" s="45">
        <v>444</v>
      </c>
      <c r="Q140" s="59">
        <v>698</v>
      </c>
      <c r="R140" s="30">
        <v>630</v>
      </c>
      <c r="S140" s="59">
        <v>343</v>
      </c>
      <c r="T140" s="65">
        <v>567</v>
      </c>
      <c r="U140" s="68"/>
    </row>
    <row r="141" spans="1:21" ht="12.75" customHeight="1">
      <c r="A141" s="282"/>
      <c r="B141" s="15"/>
      <c r="C141" s="16"/>
      <c r="D141" s="15"/>
      <c r="E141" s="40"/>
      <c r="F141" s="19"/>
      <c r="G141" s="76"/>
      <c r="H141" s="18"/>
      <c r="I141" s="70"/>
      <c r="J141" s="43">
        <v>0</v>
      </c>
      <c r="K141" s="60">
        <v>11.13</v>
      </c>
      <c r="L141" s="35">
        <v>38.86</v>
      </c>
      <c r="M141" s="40">
        <v>24.49</v>
      </c>
      <c r="N141" s="62">
        <v>13</v>
      </c>
      <c r="P141" s="43">
        <f>J141</f>
        <v>0</v>
      </c>
      <c r="Q141" s="60">
        <f>K141</f>
        <v>11.13</v>
      </c>
      <c r="R141" s="35">
        <f>L141</f>
        <v>38.86</v>
      </c>
      <c r="S141" s="40">
        <f>M141</f>
        <v>24.49</v>
      </c>
      <c r="T141" s="198">
        <f>N141</f>
        <v>13</v>
      </c>
      <c r="U141" s="66"/>
    </row>
    <row r="142" spans="1:21" ht="12.75" customHeight="1">
      <c r="A142" s="283" t="s">
        <v>29</v>
      </c>
      <c r="B142" s="21" t="s">
        <v>7</v>
      </c>
      <c r="C142" s="22">
        <f>J144+K144+L144+M144+N144</f>
        <v>2768</v>
      </c>
      <c r="D142" s="26">
        <v>4</v>
      </c>
      <c r="E142" s="35" t="s">
        <v>105</v>
      </c>
      <c r="F142" s="24"/>
      <c r="G142" s="77"/>
      <c r="H142" s="23"/>
      <c r="I142" s="71"/>
      <c r="J142" s="56">
        <v>1.3786</v>
      </c>
      <c r="K142" s="57">
        <v>1.333</v>
      </c>
      <c r="L142" s="61">
        <v>1.2025</v>
      </c>
      <c r="M142" s="61">
        <v>1.5698</v>
      </c>
      <c r="N142" s="63">
        <v>1.1974</v>
      </c>
      <c r="P142" s="44">
        <v>1.2992</v>
      </c>
      <c r="Q142" s="60">
        <v>1.2736</v>
      </c>
      <c r="R142" s="35">
        <v>1.0984</v>
      </c>
      <c r="S142" s="60">
        <v>1.4059</v>
      </c>
      <c r="T142" s="64">
        <v>1.2105</v>
      </c>
      <c r="U142" s="67">
        <f>P144+Q144+R144+S144+T144</f>
        <v>2597</v>
      </c>
    </row>
    <row r="143" spans="1:21" ht="12.75" customHeight="1">
      <c r="A143" s="284"/>
      <c r="B143" s="21" t="s">
        <v>9</v>
      </c>
      <c r="C143" s="22">
        <f>K144+L144+M144</f>
        <v>2001</v>
      </c>
      <c r="D143" s="26">
        <v>2</v>
      </c>
      <c r="E143" s="37" t="s">
        <v>92</v>
      </c>
      <c r="F143" s="24" t="s">
        <v>106</v>
      </c>
      <c r="G143" s="77" t="s">
        <v>107</v>
      </c>
      <c r="H143" s="23" t="s">
        <v>19</v>
      </c>
      <c r="I143" s="71" t="s">
        <v>210</v>
      </c>
      <c r="J143" s="44">
        <f>J141*J142</f>
        <v>0</v>
      </c>
      <c r="K143" s="60">
        <f>K141*K142</f>
        <v>14.83629</v>
      </c>
      <c r="L143" s="23">
        <f>L141*L142</f>
        <v>46.72915</v>
      </c>
      <c r="M143" s="60">
        <f>M141*M142</f>
        <v>38.444402</v>
      </c>
      <c r="N143" s="64">
        <f>N141*N142</f>
        <v>15.5662</v>
      </c>
      <c r="P143" s="44">
        <f>P141*P142</f>
        <v>0</v>
      </c>
      <c r="Q143" s="60">
        <f>Q141*Q142</f>
        <v>14.175168000000001</v>
      </c>
      <c r="R143" s="23">
        <f>R141*R142</f>
        <v>42.683824</v>
      </c>
      <c r="S143" s="60">
        <f>S141*S142</f>
        <v>34.430490999999996</v>
      </c>
      <c r="T143" s="64">
        <f>T141*T142</f>
        <v>15.7365</v>
      </c>
      <c r="U143" s="66">
        <f>Q144+R144+S144</f>
        <v>1820</v>
      </c>
    </row>
    <row r="144" spans="1:21" ht="12.75" customHeight="1" thickBot="1">
      <c r="A144" s="285"/>
      <c r="B144" s="27"/>
      <c r="C144" s="28"/>
      <c r="D144" s="112"/>
      <c r="E144" s="38"/>
      <c r="F144" s="31"/>
      <c r="G144" s="78"/>
      <c r="H144" s="30"/>
      <c r="I144" s="72"/>
      <c r="J144" s="45">
        <v>0</v>
      </c>
      <c r="K144" s="59">
        <v>779</v>
      </c>
      <c r="L144" s="30">
        <v>802</v>
      </c>
      <c r="M144" s="59">
        <v>420</v>
      </c>
      <c r="N144" s="65">
        <v>767</v>
      </c>
      <c r="P144" s="45">
        <v>0</v>
      </c>
      <c r="Q144" s="59">
        <v>739</v>
      </c>
      <c r="R144" s="30">
        <v>719</v>
      </c>
      <c r="S144" s="59">
        <v>362</v>
      </c>
      <c r="T144" s="65">
        <v>777</v>
      </c>
      <c r="U144" s="68"/>
    </row>
    <row r="145" spans="1:21" ht="12.75" customHeight="1">
      <c r="A145" s="282"/>
      <c r="B145" s="15"/>
      <c r="C145" s="16"/>
      <c r="D145" s="17"/>
      <c r="E145" s="40"/>
      <c r="F145" s="19"/>
      <c r="G145" s="76"/>
      <c r="H145" s="18"/>
      <c r="I145" s="70"/>
      <c r="J145" s="43">
        <v>0</v>
      </c>
      <c r="K145" s="60">
        <v>8.86</v>
      </c>
      <c r="L145" s="35">
        <v>0</v>
      </c>
      <c r="M145" s="40">
        <v>0</v>
      </c>
      <c r="N145" s="62">
        <v>0</v>
      </c>
      <c r="P145" s="43">
        <f>J145</f>
        <v>0</v>
      </c>
      <c r="Q145" s="60">
        <f>K145</f>
        <v>8.86</v>
      </c>
      <c r="R145" s="35">
        <f>L145</f>
        <v>0</v>
      </c>
      <c r="S145" s="40">
        <f>M145</f>
        <v>0</v>
      </c>
      <c r="T145" s="198">
        <f>N145</f>
        <v>0</v>
      </c>
      <c r="U145" s="66"/>
    </row>
    <row r="146" spans="1:21" ht="12.75" customHeight="1">
      <c r="A146" s="283" t="s">
        <v>29</v>
      </c>
      <c r="B146" s="21" t="s">
        <v>7</v>
      </c>
      <c r="C146" s="22">
        <f>J148+K148+L148+M148+N148</f>
        <v>595</v>
      </c>
      <c r="D146" s="26">
        <v>6</v>
      </c>
      <c r="E146" s="35" t="s">
        <v>192</v>
      </c>
      <c r="F146" s="24"/>
      <c r="G146" s="77"/>
      <c r="H146" s="23"/>
      <c r="I146" s="71"/>
      <c r="J146" s="56">
        <v>1.3786</v>
      </c>
      <c r="K146" s="57">
        <v>1.333</v>
      </c>
      <c r="L146" s="61">
        <v>1.2025</v>
      </c>
      <c r="M146" s="61">
        <v>1.5698</v>
      </c>
      <c r="N146" s="63">
        <v>1.1974</v>
      </c>
      <c r="P146" s="44">
        <v>1.2992</v>
      </c>
      <c r="Q146" s="60">
        <v>1.2736</v>
      </c>
      <c r="R146" s="35">
        <v>1.0984</v>
      </c>
      <c r="S146" s="60">
        <v>1.4059</v>
      </c>
      <c r="T146" s="64">
        <v>1.2105</v>
      </c>
      <c r="U146" s="67">
        <f>P148+Q148+R148+S148+T148</f>
        <v>563</v>
      </c>
    </row>
    <row r="147" spans="1:21" ht="12.75" customHeight="1">
      <c r="A147" s="284"/>
      <c r="B147" s="21" t="s">
        <v>9</v>
      </c>
      <c r="C147" s="22">
        <f>K148+L148+M148</f>
        <v>595</v>
      </c>
      <c r="D147" s="26">
        <v>6</v>
      </c>
      <c r="E147" s="37" t="s">
        <v>193</v>
      </c>
      <c r="F147" s="24" t="s">
        <v>194</v>
      </c>
      <c r="G147" s="327" t="s">
        <v>195</v>
      </c>
      <c r="H147" s="23" t="s">
        <v>19</v>
      </c>
      <c r="I147" s="71" t="s">
        <v>210</v>
      </c>
      <c r="J147" s="44">
        <f>J145*J146</f>
        <v>0</v>
      </c>
      <c r="K147" s="60">
        <f>K145*K146</f>
        <v>11.810379999999999</v>
      </c>
      <c r="L147" s="23">
        <f>L145*L146</f>
        <v>0</v>
      </c>
      <c r="M147" s="60">
        <f>M145*M146</f>
        <v>0</v>
      </c>
      <c r="N147" s="64">
        <f>N145*N146</f>
        <v>0</v>
      </c>
      <c r="P147" s="44">
        <f>P145*P146</f>
        <v>0</v>
      </c>
      <c r="Q147" s="60">
        <f>Q145*Q146</f>
        <v>11.284096</v>
      </c>
      <c r="R147" s="23">
        <f>R145*R146</f>
        <v>0</v>
      </c>
      <c r="S147" s="60">
        <f>S145*S146</f>
        <v>0</v>
      </c>
      <c r="T147" s="64">
        <f>T145*T146</f>
        <v>0</v>
      </c>
      <c r="U147" s="66">
        <f>Q148+R148+S148</f>
        <v>563</v>
      </c>
    </row>
    <row r="148" spans="1:21" ht="12.75" customHeight="1" thickBot="1">
      <c r="A148" s="285"/>
      <c r="B148" s="27"/>
      <c r="C148" s="28"/>
      <c r="D148" s="29"/>
      <c r="E148" s="38"/>
      <c r="F148" s="31"/>
      <c r="G148" s="78"/>
      <c r="H148" s="30"/>
      <c r="I148" s="72"/>
      <c r="J148" s="45">
        <v>0</v>
      </c>
      <c r="K148" s="59">
        <v>595</v>
      </c>
      <c r="L148" s="30">
        <v>0</v>
      </c>
      <c r="M148" s="59">
        <v>0</v>
      </c>
      <c r="N148" s="65">
        <v>0</v>
      </c>
      <c r="P148" s="45">
        <v>0</v>
      </c>
      <c r="Q148" s="59">
        <v>563</v>
      </c>
      <c r="R148" s="30">
        <v>0</v>
      </c>
      <c r="S148" s="59">
        <v>0</v>
      </c>
      <c r="T148" s="65">
        <v>0</v>
      </c>
      <c r="U148" s="68"/>
    </row>
    <row r="149" spans="1:21" ht="12.75" customHeight="1">
      <c r="A149" s="294"/>
      <c r="B149" s="47"/>
      <c r="C149" s="48"/>
      <c r="D149" s="49"/>
      <c r="E149" s="40"/>
      <c r="F149" s="19"/>
      <c r="G149" s="76"/>
      <c r="H149" s="18"/>
      <c r="I149" s="70"/>
      <c r="J149" s="43">
        <v>46.35</v>
      </c>
      <c r="K149" s="60">
        <v>12.11</v>
      </c>
      <c r="L149" s="35">
        <v>37.1</v>
      </c>
      <c r="M149" s="40">
        <v>36.2</v>
      </c>
      <c r="N149" s="62">
        <v>18.06</v>
      </c>
      <c r="P149" s="43">
        <f>J149</f>
        <v>46.35</v>
      </c>
      <c r="Q149" s="60">
        <f>K149</f>
        <v>12.11</v>
      </c>
      <c r="R149" s="35">
        <f>L149</f>
        <v>37.1</v>
      </c>
      <c r="S149" s="40">
        <f>M149</f>
        <v>36.2</v>
      </c>
      <c r="T149" s="198">
        <f>N149</f>
        <v>18.06</v>
      </c>
      <c r="U149" s="66"/>
    </row>
    <row r="150" spans="1:21" ht="12.75" customHeight="1">
      <c r="A150" s="278" t="s">
        <v>30</v>
      </c>
      <c r="B150" s="21" t="s">
        <v>7</v>
      </c>
      <c r="C150" s="22">
        <f>J152+K152+L152+M152+N152</f>
        <v>3863</v>
      </c>
      <c r="D150" s="26">
        <v>1</v>
      </c>
      <c r="E150" s="35" t="s">
        <v>183</v>
      </c>
      <c r="F150" s="24"/>
      <c r="G150" s="77"/>
      <c r="H150" s="23"/>
      <c r="I150" s="71"/>
      <c r="J150" s="56">
        <v>1.2421</v>
      </c>
      <c r="K150" s="57">
        <v>1.1963</v>
      </c>
      <c r="L150" s="61">
        <v>1.0787</v>
      </c>
      <c r="M150" s="61">
        <v>1.4285</v>
      </c>
      <c r="N150" s="63">
        <v>1.1081</v>
      </c>
      <c r="P150" s="44">
        <v>1.1656</v>
      </c>
      <c r="Q150" s="60">
        <v>1.1468</v>
      </c>
      <c r="R150" s="35">
        <v>1</v>
      </c>
      <c r="S150" s="60">
        <v>1.279</v>
      </c>
      <c r="T150" s="64">
        <v>1.1123</v>
      </c>
      <c r="U150" s="67">
        <f>P152+Q152+R152+S152+T152</f>
        <v>3632</v>
      </c>
    </row>
    <row r="151" spans="1:21" ht="12.75" customHeight="1">
      <c r="A151" s="278"/>
      <c r="B151" s="21" t="s">
        <v>9</v>
      </c>
      <c r="C151" s="22">
        <f>K152+L152+M152</f>
        <v>2037</v>
      </c>
      <c r="D151" s="26">
        <v>2</v>
      </c>
      <c r="E151" s="37" t="s">
        <v>93</v>
      </c>
      <c r="F151" s="24" t="s">
        <v>254</v>
      </c>
      <c r="G151" s="77" t="s">
        <v>147</v>
      </c>
      <c r="H151" s="23" t="s">
        <v>19</v>
      </c>
      <c r="I151" s="71" t="s">
        <v>210</v>
      </c>
      <c r="J151" s="44">
        <f>J149*J150</f>
        <v>57.571335</v>
      </c>
      <c r="K151" s="60">
        <f>K149*K150</f>
        <v>14.487192999999998</v>
      </c>
      <c r="L151" s="23">
        <f>L149*L150</f>
        <v>40.01977</v>
      </c>
      <c r="M151" s="60">
        <f>M149*M150</f>
        <v>51.71170000000001</v>
      </c>
      <c r="N151" s="64">
        <f>N149*N150</f>
        <v>20.012286</v>
      </c>
      <c r="P151" s="44">
        <f>P149*P150</f>
        <v>54.02556</v>
      </c>
      <c r="Q151" s="60">
        <f>Q149*Q150</f>
        <v>13.887748</v>
      </c>
      <c r="R151" s="23">
        <f>R149*R150</f>
        <v>37.1</v>
      </c>
      <c r="S151" s="60">
        <f>S149*S150</f>
        <v>46.2998</v>
      </c>
      <c r="T151" s="64">
        <f>T149*T150</f>
        <v>20.088138</v>
      </c>
      <c r="U151" s="66">
        <f>Q152+R152+S152</f>
        <v>1861</v>
      </c>
    </row>
    <row r="152" spans="1:21" ht="12.75" customHeight="1" thickBot="1">
      <c r="A152" s="295"/>
      <c r="B152" s="27"/>
      <c r="C152" s="28"/>
      <c r="D152" s="42"/>
      <c r="E152" s="38"/>
      <c r="F152" s="31"/>
      <c r="G152" s="78"/>
      <c r="H152" s="30"/>
      <c r="I152" s="72"/>
      <c r="J152" s="45">
        <v>802</v>
      </c>
      <c r="K152" s="59">
        <v>758</v>
      </c>
      <c r="L152" s="30">
        <v>665</v>
      </c>
      <c r="M152" s="59">
        <v>614</v>
      </c>
      <c r="N152" s="65">
        <v>1024</v>
      </c>
      <c r="P152" s="45">
        <v>743</v>
      </c>
      <c r="Q152" s="59">
        <v>721</v>
      </c>
      <c r="R152" s="30">
        <v>606</v>
      </c>
      <c r="S152" s="59">
        <v>534</v>
      </c>
      <c r="T152" s="65">
        <v>1028</v>
      </c>
      <c r="U152" s="68"/>
    </row>
    <row r="153" spans="1:21" ht="12.75" customHeight="1">
      <c r="A153" s="294"/>
      <c r="B153" s="47"/>
      <c r="C153" s="48"/>
      <c r="D153" s="49"/>
      <c r="E153" s="40"/>
      <c r="F153" s="19"/>
      <c r="G153" s="76"/>
      <c r="H153" s="18"/>
      <c r="I153" s="70"/>
      <c r="J153" s="43">
        <v>42.56</v>
      </c>
      <c r="K153" s="60">
        <v>10.3</v>
      </c>
      <c r="L153" s="35">
        <v>37.64</v>
      </c>
      <c r="M153" s="40">
        <v>33.98</v>
      </c>
      <c r="N153" s="62">
        <v>15.3</v>
      </c>
      <c r="P153" s="43">
        <f>J153</f>
        <v>42.56</v>
      </c>
      <c r="Q153" s="60">
        <f>K153</f>
        <v>10.3</v>
      </c>
      <c r="R153" s="35">
        <f>L153</f>
        <v>37.64</v>
      </c>
      <c r="S153" s="40">
        <f>M153</f>
        <v>33.98</v>
      </c>
      <c r="T153" s="198">
        <f>N153</f>
        <v>15.3</v>
      </c>
      <c r="U153" s="66"/>
    </row>
    <row r="154" spans="1:21" ht="12.75" customHeight="1">
      <c r="A154" s="278" t="s">
        <v>30</v>
      </c>
      <c r="B154" s="21" t="s">
        <v>7</v>
      </c>
      <c r="C154" s="22">
        <f>J156+K156+L156+M156+N156</f>
        <v>3441</v>
      </c>
      <c r="D154" s="26">
        <v>2</v>
      </c>
      <c r="E154" s="35" t="s">
        <v>33</v>
      </c>
      <c r="F154" s="24"/>
      <c r="G154" s="327" t="s">
        <v>242</v>
      </c>
      <c r="H154" s="23"/>
      <c r="I154" s="71"/>
      <c r="J154" s="56">
        <v>1.2421</v>
      </c>
      <c r="K154" s="57">
        <v>1.1963</v>
      </c>
      <c r="L154" s="61">
        <v>1.0787</v>
      </c>
      <c r="M154" s="61">
        <v>1.4285</v>
      </c>
      <c r="N154" s="63">
        <v>1.1081</v>
      </c>
      <c r="P154" s="44">
        <v>1.1656</v>
      </c>
      <c r="Q154" s="60">
        <v>1.1468</v>
      </c>
      <c r="R154" s="35">
        <v>1</v>
      </c>
      <c r="S154" s="60">
        <v>1.279</v>
      </c>
      <c r="T154" s="64">
        <v>1.1123</v>
      </c>
      <c r="U154" s="67">
        <f>P156+Q156+R156+S156+T156</f>
        <v>3224</v>
      </c>
    </row>
    <row r="155" spans="1:21" ht="12.75" customHeight="1">
      <c r="A155" s="278"/>
      <c r="B155" s="21" t="s">
        <v>9</v>
      </c>
      <c r="C155" s="22">
        <f>K156+L156+M156</f>
        <v>1870</v>
      </c>
      <c r="D155" s="26">
        <v>4</v>
      </c>
      <c r="E155" s="37" t="s">
        <v>34</v>
      </c>
      <c r="F155" s="24" t="s">
        <v>35</v>
      </c>
      <c r="G155" s="327" t="s">
        <v>18</v>
      </c>
      <c r="H155" s="23" t="s">
        <v>19</v>
      </c>
      <c r="I155" s="71" t="s">
        <v>210</v>
      </c>
      <c r="J155" s="44">
        <f>J153*J154</f>
        <v>52.863776</v>
      </c>
      <c r="K155" s="60">
        <f>K153*K154</f>
        <v>12.32189</v>
      </c>
      <c r="L155" s="23">
        <f>L153*L154</f>
        <v>40.602268</v>
      </c>
      <c r="M155" s="60">
        <f>M153*M154</f>
        <v>48.54043</v>
      </c>
      <c r="N155" s="64">
        <f>N153*N154</f>
        <v>16.953930000000003</v>
      </c>
      <c r="P155" s="44">
        <f>P153*P154</f>
        <v>49.607936</v>
      </c>
      <c r="Q155" s="60">
        <f>Q153*Q154</f>
        <v>11.812040000000001</v>
      </c>
      <c r="R155" s="23">
        <f>R153*R154</f>
        <v>37.64</v>
      </c>
      <c r="S155" s="60">
        <f>S153*S154</f>
        <v>43.46041999999999</v>
      </c>
      <c r="T155" s="64">
        <f>T153*T154</f>
        <v>17.01819</v>
      </c>
      <c r="U155" s="66">
        <f>Q156+R156+S156</f>
        <v>1704</v>
      </c>
    </row>
    <row r="156" spans="1:21" ht="12.75" customHeight="1" thickBot="1">
      <c r="A156" s="295"/>
      <c r="B156" s="27"/>
      <c r="C156" s="28"/>
      <c r="D156" s="42"/>
      <c r="E156" s="38"/>
      <c r="F156" s="31"/>
      <c r="G156" s="78"/>
      <c r="H156" s="30"/>
      <c r="I156" s="72"/>
      <c r="J156" s="45">
        <v>724</v>
      </c>
      <c r="K156" s="59">
        <v>626</v>
      </c>
      <c r="L156" s="30">
        <v>677</v>
      </c>
      <c r="M156" s="59">
        <v>567</v>
      </c>
      <c r="N156" s="65">
        <v>847</v>
      </c>
      <c r="P156" s="45">
        <v>670</v>
      </c>
      <c r="Q156" s="59">
        <v>595</v>
      </c>
      <c r="R156" s="30">
        <v>617</v>
      </c>
      <c r="S156" s="59">
        <v>492</v>
      </c>
      <c r="T156" s="65">
        <v>850</v>
      </c>
      <c r="U156" s="68"/>
    </row>
    <row r="157" spans="1:21" ht="12.75" customHeight="1">
      <c r="A157" s="281"/>
      <c r="B157" s="15"/>
      <c r="C157" s="16"/>
      <c r="D157" s="17"/>
      <c r="E157" s="40"/>
      <c r="F157" s="19"/>
      <c r="G157" s="76"/>
      <c r="H157" s="18"/>
      <c r="I157" s="70"/>
      <c r="J157" s="43">
        <v>34.92</v>
      </c>
      <c r="K157" s="60">
        <v>9.79</v>
      </c>
      <c r="L157" s="35">
        <v>33.09</v>
      </c>
      <c r="M157" s="40">
        <v>54.55</v>
      </c>
      <c r="N157" s="62">
        <v>12.08</v>
      </c>
      <c r="P157" s="43">
        <f>J157</f>
        <v>34.92</v>
      </c>
      <c r="Q157" s="60">
        <f>K157</f>
        <v>9.79</v>
      </c>
      <c r="R157" s="35">
        <f>L157</f>
        <v>33.09</v>
      </c>
      <c r="S157" s="40">
        <f>M157</f>
        <v>54.55</v>
      </c>
      <c r="T157" s="198">
        <f>N157</f>
        <v>12.08</v>
      </c>
      <c r="U157" s="66"/>
    </row>
    <row r="158" spans="1:21" ht="12.75" customHeight="1">
      <c r="A158" s="278" t="s">
        <v>30</v>
      </c>
      <c r="B158" s="21" t="s">
        <v>7</v>
      </c>
      <c r="C158" s="22">
        <f>J160+K160+L160+M160+N160</f>
        <v>3271</v>
      </c>
      <c r="D158" s="26">
        <v>3</v>
      </c>
      <c r="E158" s="35" t="s">
        <v>146</v>
      </c>
      <c r="F158" s="24"/>
      <c r="G158" s="77"/>
      <c r="H158" s="23"/>
      <c r="I158" s="71"/>
      <c r="J158" s="56">
        <v>1.2421</v>
      </c>
      <c r="K158" s="57">
        <v>1.1963</v>
      </c>
      <c r="L158" s="61">
        <v>1.0787</v>
      </c>
      <c r="M158" s="61">
        <v>1.4285</v>
      </c>
      <c r="N158" s="63">
        <v>1.1081</v>
      </c>
      <c r="P158" s="44">
        <v>1.1656</v>
      </c>
      <c r="Q158" s="60">
        <v>1.1468</v>
      </c>
      <c r="R158" s="35">
        <v>1</v>
      </c>
      <c r="S158" s="60">
        <v>1.279</v>
      </c>
      <c r="T158" s="64">
        <v>1.1123</v>
      </c>
      <c r="U158" s="67">
        <f>P160+Q160+R160+S160+T160</f>
        <v>3140</v>
      </c>
    </row>
    <row r="159" spans="1:21" ht="12.75" customHeight="1">
      <c r="A159" s="279"/>
      <c r="B159" s="21" t="s">
        <v>9</v>
      </c>
      <c r="C159" s="22">
        <f>K160+L160+M160</f>
        <v>2061</v>
      </c>
      <c r="D159" s="26">
        <v>1</v>
      </c>
      <c r="E159" s="37" t="s">
        <v>27</v>
      </c>
      <c r="F159" s="24" t="s">
        <v>251</v>
      </c>
      <c r="G159" s="77" t="s">
        <v>147</v>
      </c>
      <c r="H159" s="23" t="s">
        <v>19</v>
      </c>
      <c r="I159" s="71" t="s">
        <v>210</v>
      </c>
      <c r="J159" s="44">
        <f>J157*J158</f>
        <v>43.374132</v>
      </c>
      <c r="K159" s="60">
        <f>K157*K158</f>
        <v>11.711776999999998</v>
      </c>
      <c r="L159" s="23">
        <f>L157*L158</f>
        <v>35.694183</v>
      </c>
      <c r="M159" s="60">
        <f>M157*M158</f>
        <v>77.92467500000001</v>
      </c>
      <c r="N159" s="64">
        <f>N157*N158</f>
        <v>13.385848000000001</v>
      </c>
      <c r="P159" s="44">
        <f>P157*P158</f>
        <v>40.702752000000004</v>
      </c>
      <c r="Q159" s="60">
        <f>Q157*Q158</f>
        <v>11.227172</v>
      </c>
      <c r="R159" s="23">
        <f>R157*R158</f>
        <v>33.09</v>
      </c>
      <c r="S159" s="60">
        <f>S157*S158</f>
        <v>69.76944999999999</v>
      </c>
      <c r="T159" s="64">
        <f>T157*T158</f>
        <v>13.436584000000002</v>
      </c>
      <c r="U159" s="66">
        <f>Q160+R160+S160</f>
        <v>1971</v>
      </c>
    </row>
    <row r="160" spans="1:21" ht="12.75" customHeight="1" thickBot="1">
      <c r="A160" s="280"/>
      <c r="B160" s="27"/>
      <c r="C160" s="28"/>
      <c r="D160" s="29"/>
      <c r="E160" s="38"/>
      <c r="F160" s="31"/>
      <c r="G160" s="78"/>
      <c r="H160" s="30"/>
      <c r="I160" s="72"/>
      <c r="J160" s="312">
        <v>567</v>
      </c>
      <c r="K160" s="313">
        <v>472</v>
      </c>
      <c r="L160" s="103">
        <v>578</v>
      </c>
      <c r="M160" s="313">
        <v>1011</v>
      </c>
      <c r="N160" s="115">
        <v>643</v>
      </c>
      <c r="O160" s="109"/>
      <c r="P160" s="312">
        <v>524</v>
      </c>
      <c r="Q160" s="313">
        <v>559</v>
      </c>
      <c r="R160" s="103">
        <v>526</v>
      </c>
      <c r="S160" s="313">
        <v>886</v>
      </c>
      <c r="T160" s="115">
        <v>645</v>
      </c>
      <c r="U160" s="68"/>
    </row>
    <row r="161" spans="1:21" ht="12.75" customHeight="1">
      <c r="A161" s="296"/>
      <c r="B161" s="47"/>
      <c r="C161" s="48"/>
      <c r="D161" s="49"/>
      <c r="E161" s="40"/>
      <c r="F161" s="19"/>
      <c r="G161" s="76"/>
      <c r="H161" s="18"/>
      <c r="I161" s="70"/>
      <c r="J161" s="43">
        <v>47.05</v>
      </c>
      <c r="K161" s="60">
        <v>10.38</v>
      </c>
      <c r="L161" s="35">
        <v>28.48</v>
      </c>
      <c r="M161" s="40">
        <v>21.89</v>
      </c>
      <c r="N161" s="62">
        <v>17.05</v>
      </c>
      <c r="P161" s="43">
        <f>J161</f>
        <v>47.05</v>
      </c>
      <c r="Q161" s="60">
        <f>K161</f>
        <v>10.38</v>
      </c>
      <c r="R161" s="35">
        <f>L161</f>
        <v>28.48</v>
      </c>
      <c r="S161" s="40">
        <f>M161</f>
        <v>21.89</v>
      </c>
      <c r="T161" s="198">
        <f>N161</f>
        <v>17.05</v>
      </c>
      <c r="U161" s="66"/>
    </row>
    <row r="162" spans="1:21" ht="12.75" customHeight="1">
      <c r="A162" s="278" t="s">
        <v>30</v>
      </c>
      <c r="B162" s="21" t="s">
        <v>7</v>
      </c>
      <c r="C162" s="22">
        <f>J164+K164+L164+M164+N164</f>
        <v>3203</v>
      </c>
      <c r="D162" s="26">
        <v>4</v>
      </c>
      <c r="E162" s="35" t="s">
        <v>122</v>
      </c>
      <c r="F162" s="24"/>
      <c r="G162" s="327" t="s">
        <v>245</v>
      </c>
      <c r="H162" s="23"/>
      <c r="I162" s="71"/>
      <c r="J162" s="56">
        <v>1.2421</v>
      </c>
      <c r="K162" s="57">
        <v>1.1963</v>
      </c>
      <c r="L162" s="61">
        <v>1.0787</v>
      </c>
      <c r="M162" s="61">
        <v>1.4285</v>
      </c>
      <c r="N162" s="63">
        <v>1.1081</v>
      </c>
      <c r="P162" s="44">
        <v>1.1656</v>
      </c>
      <c r="Q162" s="60">
        <v>1.1468</v>
      </c>
      <c r="R162" s="35">
        <v>1</v>
      </c>
      <c r="S162" s="60">
        <v>1.279</v>
      </c>
      <c r="T162" s="64">
        <v>1.1123</v>
      </c>
      <c r="U162" s="67">
        <f>P164+Q164+R164+S164+T164</f>
        <v>3026</v>
      </c>
    </row>
    <row r="163" spans="1:21" ht="12.75" customHeight="1">
      <c r="A163" s="287"/>
      <c r="B163" s="21" t="s">
        <v>9</v>
      </c>
      <c r="C163" s="22">
        <f>K164+L164+M164</f>
        <v>1427</v>
      </c>
      <c r="D163" s="26">
        <v>8</v>
      </c>
      <c r="E163" s="37" t="s">
        <v>123</v>
      </c>
      <c r="F163" s="24" t="s">
        <v>185</v>
      </c>
      <c r="G163" s="327" t="s">
        <v>124</v>
      </c>
      <c r="H163" s="23" t="s">
        <v>19</v>
      </c>
      <c r="I163" s="71" t="s">
        <v>210</v>
      </c>
      <c r="J163" s="44">
        <f>J161*J162</f>
        <v>58.440805</v>
      </c>
      <c r="K163" s="60">
        <f>K161*K162</f>
        <v>12.417594</v>
      </c>
      <c r="L163" s="23">
        <f>L161*L162</f>
        <v>30.721376</v>
      </c>
      <c r="M163" s="60">
        <f>M161*M162</f>
        <v>31.269865000000003</v>
      </c>
      <c r="N163" s="64">
        <f>N161*N162</f>
        <v>18.893105000000002</v>
      </c>
      <c r="P163" s="44">
        <f>P161*P162</f>
        <v>54.84148</v>
      </c>
      <c r="Q163" s="60">
        <f>Q161*Q162</f>
        <v>11.903784000000002</v>
      </c>
      <c r="R163" s="23">
        <f>R161*R162</f>
        <v>28.48</v>
      </c>
      <c r="S163" s="60">
        <f>S161*S162</f>
        <v>27.99731</v>
      </c>
      <c r="T163" s="64">
        <f>T161*T162</f>
        <v>18.964715</v>
      </c>
      <c r="U163" s="66">
        <f>Q164+R164+S164</f>
        <v>1306</v>
      </c>
    </row>
    <row r="164" spans="1:21" ht="12.75" customHeight="1" thickBot="1">
      <c r="A164" s="297"/>
      <c r="B164" s="27"/>
      <c r="C164" s="28"/>
      <c r="D164" s="42"/>
      <c r="E164" s="38"/>
      <c r="F164" s="31"/>
      <c r="G164" s="78"/>
      <c r="H164" s="30"/>
      <c r="I164" s="72"/>
      <c r="J164" s="45">
        <v>817</v>
      </c>
      <c r="K164" s="59">
        <v>631</v>
      </c>
      <c r="L164" s="30">
        <v>479</v>
      </c>
      <c r="M164" s="59">
        <v>317</v>
      </c>
      <c r="N164" s="65">
        <v>959</v>
      </c>
      <c r="P164" s="45">
        <v>757</v>
      </c>
      <c r="Q164" s="59">
        <v>600</v>
      </c>
      <c r="R164" s="30">
        <v>435</v>
      </c>
      <c r="S164" s="59">
        <v>271</v>
      </c>
      <c r="T164" s="65">
        <v>963</v>
      </c>
      <c r="U164" s="68"/>
    </row>
    <row r="165" spans="1:21" ht="12.75" customHeight="1">
      <c r="A165" s="294"/>
      <c r="B165" s="47"/>
      <c r="C165" s="48"/>
      <c r="D165" s="49"/>
      <c r="E165" s="40"/>
      <c r="F165" s="19"/>
      <c r="G165" s="76"/>
      <c r="H165" s="18"/>
      <c r="I165" s="70"/>
      <c r="J165" s="43">
        <v>43.34</v>
      </c>
      <c r="K165" s="60">
        <v>10.98</v>
      </c>
      <c r="L165" s="35">
        <v>35.12</v>
      </c>
      <c r="M165" s="40">
        <v>28.6</v>
      </c>
      <c r="N165" s="62">
        <v>12.5</v>
      </c>
      <c r="P165" s="43">
        <f>J165</f>
        <v>43.34</v>
      </c>
      <c r="Q165" s="60">
        <f>K165</f>
        <v>10.98</v>
      </c>
      <c r="R165" s="35">
        <f>L165</f>
        <v>35.12</v>
      </c>
      <c r="S165" s="40">
        <f>M165</f>
        <v>28.6</v>
      </c>
      <c r="T165" s="198">
        <f>N165</f>
        <v>12.5</v>
      </c>
      <c r="U165" s="66"/>
    </row>
    <row r="166" spans="1:21" ht="12.75" customHeight="1">
      <c r="A166" s="278" t="s">
        <v>30</v>
      </c>
      <c r="B166" s="21" t="s">
        <v>7</v>
      </c>
      <c r="C166" s="22">
        <f>J168+K168+L168+M168+N168</f>
        <v>3160</v>
      </c>
      <c r="D166" s="26">
        <v>5</v>
      </c>
      <c r="E166" s="35" t="s">
        <v>130</v>
      </c>
      <c r="F166" s="24"/>
      <c r="G166" s="77"/>
      <c r="H166" s="23"/>
      <c r="I166" s="71"/>
      <c r="J166" s="56">
        <v>1.2421</v>
      </c>
      <c r="K166" s="57">
        <v>1.1963</v>
      </c>
      <c r="L166" s="61">
        <v>1.0787</v>
      </c>
      <c r="M166" s="61">
        <v>1.4285</v>
      </c>
      <c r="N166" s="63">
        <v>1.1081</v>
      </c>
      <c r="P166" s="44">
        <v>1.1656</v>
      </c>
      <c r="Q166" s="60">
        <v>1.1468</v>
      </c>
      <c r="R166" s="35">
        <v>1</v>
      </c>
      <c r="S166" s="60">
        <v>1.279</v>
      </c>
      <c r="T166" s="64">
        <v>1.1123</v>
      </c>
      <c r="U166" s="67">
        <f>P168+Q168+R168+S168+T168</f>
        <v>2958</v>
      </c>
    </row>
    <row r="167" spans="1:21" ht="12.75" customHeight="1">
      <c r="A167" s="278"/>
      <c r="B167" s="21" t="s">
        <v>9</v>
      </c>
      <c r="C167" s="22">
        <f>K168+L168+M168</f>
        <v>1751</v>
      </c>
      <c r="D167" s="26">
        <v>6</v>
      </c>
      <c r="E167" s="37" t="s">
        <v>77</v>
      </c>
      <c r="F167" s="24" t="s">
        <v>253</v>
      </c>
      <c r="G167" s="77" t="s">
        <v>131</v>
      </c>
      <c r="H167" s="23" t="s">
        <v>19</v>
      </c>
      <c r="I167" s="71" t="s">
        <v>210</v>
      </c>
      <c r="J167" s="44">
        <f>J165*J166</f>
        <v>53.83261400000001</v>
      </c>
      <c r="K167" s="60">
        <f>K165*K166</f>
        <v>13.135373999999999</v>
      </c>
      <c r="L167" s="23">
        <f>L165*L166</f>
        <v>37.883944</v>
      </c>
      <c r="M167" s="60">
        <f>M165*M166</f>
        <v>40.85510000000001</v>
      </c>
      <c r="N167" s="64">
        <f>N165*N166</f>
        <v>13.85125</v>
      </c>
      <c r="P167" s="44">
        <f>P165*P166</f>
        <v>50.517104</v>
      </c>
      <c r="Q167" s="60">
        <f>Q165*Q166</f>
        <v>12.591864000000001</v>
      </c>
      <c r="R167" s="23">
        <f>R165*R166</f>
        <v>35.12</v>
      </c>
      <c r="S167" s="60">
        <f>S165*S166</f>
        <v>36.5794</v>
      </c>
      <c r="T167" s="64">
        <f>T165*T166</f>
        <v>13.90375</v>
      </c>
      <c r="U167" s="66">
        <f>Q168+R168+S168</f>
        <v>1601</v>
      </c>
    </row>
    <row r="168" spans="1:21" ht="12.75" customHeight="1" thickBot="1">
      <c r="A168" s="295"/>
      <c r="B168" s="27"/>
      <c r="C168" s="28"/>
      <c r="D168" s="42"/>
      <c r="E168" s="38"/>
      <c r="F168" s="31"/>
      <c r="G168" s="78"/>
      <c r="H168" s="30"/>
      <c r="I168" s="72"/>
      <c r="J168" s="45">
        <v>740</v>
      </c>
      <c r="K168" s="59">
        <v>675</v>
      </c>
      <c r="L168" s="30">
        <v>622</v>
      </c>
      <c r="M168" s="59">
        <v>454</v>
      </c>
      <c r="N168" s="65">
        <v>669</v>
      </c>
      <c r="P168" s="45">
        <v>685</v>
      </c>
      <c r="Q168" s="59">
        <v>642</v>
      </c>
      <c r="R168" s="30">
        <v>566</v>
      </c>
      <c r="S168" s="59">
        <v>393</v>
      </c>
      <c r="T168" s="65">
        <v>672</v>
      </c>
      <c r="U168" s="68"/>
    </row>
    <row r="169" spans="1:21" ht="12.75" customHeight="1">
      <c r="A169" s="294"/>
      <c r="B169" s="47"/>
      <c r="C169" s="48"/>
      <c r="D169" s="49"/>
      <c r="E169" s="40"/>
      <c r="F169" s="19"/>
      <c r="G169" s="114"/>
      <c r="H169" s="18"/>
      <c r="I169" s="70"/>
      <c r="J169" s="43">
        <v>30.07</v>
      </c>
      <c r="K169" s="60">
        <v>11</v>
      </c>
      <c r="L169" s="35">
        <v>30.22</v>
      </c>
      <c r="M169" s="40">
        <v>42.33</v>
      </c>
      <c r="N169" s="62">
        <v>10.61</v>
      </c>
      <c r="P169" s="43">
        <f>J169</f>
        <v>30.07</v>
      </c>
      <c r="Q169" s="60">
        <f>K169</f>
        <v>11</v>
      </c>
      <c r="R169" s="35">
        <f>L169</f>
        <v>30.22</v>
      </c>
      <c r="S169" s="40">
        <f>M169</f>
        <v>42.33</v>
      </c>
      <c r="T169" s="198">
        <f>N169</f>
        <v>10.61</v>
      </c>
      <c r="U169" s="66"/>
    </row>
    <row r="170" spans="1:21" ht="12.75" customHeight="1">
      <c r="A170" s="278" t="s">
        <v>30</v>
      </c>
      <c r="B170" s="21" t="s">
        <v>7</v>
      </c>
      <c r="C170" s="22">
        <f>J172+K172+L172+M172+N172</f>
        <v>2956</v>
      </c>
      <c r="D170" s="26">
        <v>6</v>
      </c>
      <c r="E170" s="35" t="s">
        <v>109</v>
      </c>
      <c r="F170" s="24"/>
      <c r="G170" s="114"/>
      <c r="H170" s="23"/>
      <c r="I170" s="71"/>
      <c r="J170" s="56">
        <v>1.2421</v>
      </c>
      <c r="K170" s="57">
        <v>1.1963</v>
      </c>
      <c r="L170" s="61">
        <v>1.0787</v>
      </c>
      <c r="M170" s="61">
        <v>1.4285</v>
      </c>
      <c r="N170" s="63">
        <v>1.1081</v>
      </c>
      <c r="P170" s="44">
        <v>1.1656</v>
      </c>
      <c r="Q170" s="60">
        <v>1.1468</v>
      </c>
      <c r="R170" s="35">
        <v>1</v>
      </c>
      <c r="S170" s="60">
        <v>1.279</v>
      </c>
      <c r="T170" s="64">
        <v>1.1123</v>
      </c>
      <c r="U170" s="67">
        <f>P172+Q172+R172+S172+T172</f>
        <v>2747</v>
      </c>
    </row>
    <row r="171" spans="1:21" ht="12.75" customHeight="1">
      <c r="A171" s="278"/>
      <c r="B171" s="21" t="s">
        <v>9</v>
      </c>
      <c r="C171" s="22">
        <f>K172+L172+M172</f>
        <v>1937</v>
      </c>
      <c r="D171" s="26">
        <v>3</v>
      </c>
      <c r="E171" s="37" t="s">
        <v>31</v>
      </c>
      <c r="F171" s="24" t="s">
        <v>110</v>
      </c>
      <c r="G171" s="327" t="s">
        <v>18</v>
      </c>
      <c r="H171" s="23" t="s">
        <v>19</v>
      </c>
      <c r="I171" s="71" t="s">
        <v>210</v>
      </c>
      <c r="J171" s="44">
        <f>J169*J170</f>
        <v>37.349947</v>
      </c>
      <c r="K171" s="60">
        <f>K169*K170</f>
        <v>13.159299999999998</v>
      </c>
      <c r="L171" s="23">
        <f>L169*L170</f>
        <v>32.598314</v>
      </c>
      <c r="M171" s="60">
        <f>M169*M170</f>
        <v>60.468405000000004</v>
      </c>
      <c r="N171" s="64">
        <f>N169*N170</f>
        <v>11.756941</v>
      </c>
      <c r="P171" s="44">
        <f>P169*P170</f>
        <v>35.049592</v>
      </c>
      <c r="Q171" s="60">
        <f>Q169*Q170</f>
        <v>12.6148</v>
      </c>
      <c r="R171" s="23">
        <f>R169*R170</f>
        <v>30.22</v>
      </c>
      <c r="S171" s="60">
        <f>S169*S170</f>
        <v>54.140069999999994</v>
      </c>
      <c r="T171" s="64">
        <f>T169*T170</f>
        <v>11.801503</v>
      </c>
      <c r="U171" s="66">
        <f>Q172+R172+S172</f>
        <v>1762</v>
      </c>
    </row>
    <row r="172" spans="1:21" ht="12.75" customHeight="1" thickBot="1">
      <c r="A172" s="298"/>
      <c r="B172" s="27"/>
      <c r="C172" s="28"/>
      <c r="D172" s="42"/>
      <c r="E172" s="38"/>
      <c r="F172" s="31"/>
      <c r="G172" s="78"/>
      <c r="H172" s="30"/>
      <c r="I172" s="73"/>
      <c r="J172" s="45">
        <v>469</v>
      </c>
      <c r="K172" s="59">
        <v>676</v>
      </c>
      <c r="L172" s="30">
        <v>516</v>
      </c>
      <c r="M172" s="59">
        <v>745</v>
      </c>
      <c r="N172" s="65">
        <v>550</v>
      </c>
      <c r="P172" s="45">
        <v>432</v>
      </c>
      <c r="Q172" s="59">
        <v>643</v>
      </c>
      <c r="R172" s="30">
        <v>469</v>
      </c>
      <c r="S172" s="59">
        <v>650</v>
      </c>
      <c r="T172" s="65">
        <v>553</v>
      </c>
      <c r="U172" s="68"/>
    </row>
    <row r="173" ht="12.75" customHeight="1" thickBot="1"/>
    <row r="174" spans="1:21" ht="12.75" customHeight="1" thickBot="1">
      <c r="A174" s="134" t="s">
        <v>235</v>
      </c>
      <c r="B174" s="6"/>
      <c r="C174" s="6"/>
      <c r="D174" s="6"/>
      <c r="E174" s="10"/>
      <c r="F174" s="11"/>
      <c r="G174" s="75"/>
      <c r="H174" s="10"/>
      <c r="I174" s="69"/>
      <c r="J174" s="1"/>
      <c r="K174" s="1"/>
      <c r="L174" s="1"/>
      <c r="M174" s="1"/>
      <c r="N174" s="81"/>
      <c r="O174" s="3"/>
      <c r="P174" s="9"/>
      <c r="Q174" s="9"/>
      <c r="R174" s="9"/>
      <c r="S174" s="9"/>
      <c r="T174" s="9"/>
      <c r="U174" s="82"/>
    </row>
    <row r="175" spans="1:21" ht="12.75" customHeight="1" thickBot="1">
      <c r="A175" s="135" t="s">
        <v>25</v>
      </c>
      <c r="B175" s="136"/>
      <c r="C175" s="136"/>
      <c r="D175" s="136"/>
      <c r="E175" s="137"/>
      <c r="F175" s="138"/>
      <c r="G175" s="139"/>
      <c r="H175" s="137"/>
      <c r="I175" s="140"/>
      <c r="J175" s="141" t="s">
        <v>10</v>
      </c>
      <c r="K175" s="142" t="s">
        <v>11</v>
      </c>
      <c r="L175" s="142" t="s">
        <v>12</v>
      </c>
      <c r="M175" s="142" t="s">
        <v>13</v>
      </c>
      <c r="N175" s="143" t="s">
        <v>14</v>
      </c>
      <c r="O175" s="144"/>
      <c r="P175" s="145" t="s">
        <v>10</v>
      </c>
      <c r="Q175" s="146" t="s">
        <v>11</v>
      </c>
      <c r="R175" s="146" t="s">
        <v>12</v>
      </c>
      <c r="S175" s="146" t="s">
        <v>13</v>
      </c>
      <c r="T175" s="147" t="s">
        <v>14</v>
      </c>
      <c r="U175" s="148"/>
    </row>
    <row r="176" spans="1:21" ht="12.75" customHeight="1">
      <c r="A176" s="149"/>
      <c r="B176" s="150"/>
      <c r="C176" s="151"/>
      <c r="D176" s="152"/>
      <c r="E176" s="153"/>
      <c r="F176" s="154"/>
      <c r="G176" s="155"/>
      <c r="H176" s="156"/>
      <c r="I176" s="157"/>
      <c r="J176" s="158" t="s">
        <v>8</v>
      </c>
      <c r="K176" s="159"/>
      <c r="L176" s="159"/>
      <c r="M176" s="159"/>
      <c r="N176" s="160"/>
      <c r="O176" s="144"/>
      <c r="P176" s="161" t="s">
        <v>8</v>
      </c>
      <c r="Q176" s="162"/>
      <c r="R176" s="162"/>
      <c r="S176" s="162"/>
      <c r="T176" s="163"/>
      <c r="U176" s="164"/>
    </row>
    <row r="177" spans="1:21" ht="12.75" customHeight="1">
      <c r="A177" s="165" t="s">
        <v>22</v>
      </c>
      <c r="B177" s="166" t="s">
        <v>2</v>
      </c>
      <c r="C177" s="167"/>
      <c r="D177" s="168" t="s">
        <v>16</v>
      </c>
      <c r="E177" s="169" t="s">
        <v>23</v>
      </c>
      <c r="F177" s="170" t="s">
        <v>5</v>
      </c>
      <c r="G177" s="171" t="s">
        <v>3</v>
      </c>
      <c r="H177" s="172" t="s">
        <v>4</v>
      </c>
      <c r="I177" s="173" t="s">
        <v>5</v>
      </c>
      <c r="J177" s="165" t="s">
        <v>42</v>
      </c>
      <c r="K177" s="174"/>
      <c r="L177" s="174"/>
      <c r="M177" s="174"/>
      <c r="N177" s="175"/>
      <c r="O177" s="144"/>
      <c r="P177" s="329" t="s">
        <v>43</v>
      </c>
      <c r="Q177" s="330"/>
      <c r="R177" s="330"/>
      <c r="S177" s="330"/>
      <c r="T177" s="331"/>
      <c r="U177" s="176" t="s">
        <v>2</v>
      </c>
    </row>
    <row r="178" spans="1:21" ht="12.75" customHeight="1">
      <c r="A178" s="177" t="s">
        <v>6</v>
      </c>
      <c r="B178" s="168" t="s">
        <v>7</v>
      </c>
      <c r="C178" s="174"/>
      <c r="D178" s="168" t="s">
        <v>17</v>
      </c>
      <c r="E178" s="178" t="s">
        <v>24</v>
      </c>
      <c r="F178" s="170" t="s">
        <v>20</v>
      </c>
      <c r="G178" s="171"/>
      <c r="H178" s="172"/>
      <c r="I178" s="173"/>
      <c r="J178" s="179" t="s">
        <v>26</v>
      </c>
      <c r="K178" s="180"/>
      <c r="L178" s="180"/>
      <c r="M178" s="335" t="s">
        <v>46</v>
      </c>
      <c r="N178" s="336"/>
      <c r="O178" s="144"/>
      <c r="P178" s="332"/>
      <c r="Q178" s="333"/>
      <c r="R178" s="333"/>
      <c r="S178" s="333"/>
      <c r="T178" s="334"/>
      <c r="U178" s="176" t="s">
        <v>7</v>
      </c>
    </row>
    <row r="179" spans="1:21" ht="12.75" customHeight="1" thickBot="1">
      <c r="A179" s="181"/>
      <c r="B179" s="182"/>
      <c r="C179" s="183" t="s">
        <v>9</v>
      </c>
      <c r="D179" s="182" t="s">
        <v>21</v>
      </c>
      <c r="E179" s="184"/>
      <c r="F179" s="185"/>
      <c r="G179" s="186"/>
      <c r="H179" s="187"/>
      <c r="I179" s="188"/>
      <c r="J179" s="189" t="s">
        <v>15</v>
      </c>
      <c r="K179" s="190"/>
      <c r="L179" s="190"/>
      <c r="M179" s="191"/>
      <c r="N179" s="192"/>
      <c r="O179" s="193"/>
      <c r="P179" s="194" t="s">
        <v>15</v>
      </c>
      <c r="Q179" s="195"/>
      <c r="R179" s="195"/>
      <c r="S179" s="195"/>
      <c r="T179" s="196"/>
      <c r="U179" s="197" t="s">
        <v>9</v>
      </c>
    </row>
    <row r="180" spans="1:21" ht="12.75" customHeight="1" thickBot="1">
      <c r="A180" s="133"/>
      <c r="B180" s="28"/>
      <c r="C180" s="28"/>
      <c r="D180" s="215"/>
      <c r="E180" s="30"/>
      <c r="F180" s="31"/>
      <c r="G180" s="78"/>
      <c r="H180" s="30"/>
      <c r="I180" s="72"/>
      <c r="J180" s="30"/>
      <c r="K180" s="30"/>
      <c r="L180" s="30"/>
      <c r="M180" s="30"/>
      <c r="N180" s="30"/>
      <c r="O180" s="85"/>
      <c r="P180" s="30"/>
      <c r="Q180" s="30"/>
      <c r="R180" s="30"/>
      <c r="S180" s="30"/>
      <c r="T180" s="30"/>
      <c r="U180" s="216"/>
    </row>
    <row r="181" spans="1:21" ht="12" customHeight="1">
      <c r="A181" s="294"/>
      <c r="B181" s="47"/>
      <c r="C181" s="48"/>
      <c r="D181" s="49"/>
      <c r="E181" s="40"/>
      <c r="F181" s="19"/>
      <c r="G181" s="76"/>
      <c r="H181" s="18"/>
      <c r="I181" s="70"/>
      <c r="J181" s="43">
        <v>30.48</v>
      </c>
      <c r="K181" s="60">
        <v>11.3</v>
      </c>
      <c r="L181" s="35">
        <v>32.38</v>
      </c>
      <c r="M181" s="40">
        <v>33.5</v>
      </c>
      <c r="N181" s="62">
        <v>9.95</v>
      </c>
      <c r="P181" s="43">
        <f>J181</f>
        <v>30.48</v>
      </c>
      <c r="Q181" s="60">
        <f>K181</f>
        <v>11.3</v>
      </c>
      <c r="R181" s="35">
        <f>L181</f>
        <v>32.38</v>
      </c>
      <c r="S181" s="40">
        <f>M181</f>
        <v>33.5</v>
      </c>
      <c r="T181" s="198">
        <f>N181</f>
        <v>9.95</v>
      </c>
      <c r="U181" s="66"/>
    </row>
    <row r="182" spans="1:21" ht="12.75" customHeight="1">
      <c r="A182" s="278" t="s">
        <v>30</v>
      </c>
      <c r="B182" s="21" t="s">
        <v>7</v>
      </c>
      <c r="C182" s="22">
        <f>J184+K184+L184+M184+N184</f>
        <v>2803</v>
      </c>
      <c r="D182" s="26">
        <v>7</v>
      </c>
      <c r="E182" s="35" t="s">
        <v>137</v>
      </c>
      <c r="F182" s="24"/>
      <c r="G182" s="77"/>
      <c r="H182" s="23"/>
      <c r="I182" s="71"/>
      <c r="J182" s="56">
        <v>1.2421</v>
      </c>
      <c r="K182" s="57">
        <v>1.1963</v>
      </c>
      <c r="L182" s="61">
        <v>1.0787</v>
      </c>
      <c r="M182" s="61">
        <v>1.4285</v>
      </c>
      <c r="N182" s="63">
        <v>1.1081</v>
      </c>
      <c r="P182" s="44">
        <v>1.1656</v>
      </c>
      <c r="Q182" s="60">
        <v>1.1468</v>
      </c>
      <c r="R182" s="35">
        <v>1</v>
      </c>
      <c r="S182" s="60">
        <v>1.279</v>
      </c>
      <c r="T182" s="64">
        <v>1.1123</v>
      </c>
      <c r="U182" s="67">
        <f>P184+Q184+R184+S184+T184</f>
        <v>2609</v>
      </c>
    </row>
    <row r="183" spans="1:21" ht="12.75" customHeight="1">
      <c r="A183" s="278"/>
      <c r="B183" s="21" t="s">
        <v>9</v>
      </c>
      <c r="C183" s="22">
        <f>K184+L184+M184</f>
        <v>1817</v>
      </c>
      <c r="D183" s="26">
        <v>5</v>
      </c>
      <c r="E183" s="37" t="s">
        <v>92</v>
      </c>
      <c r="F183" s="24" t="s">
        <v>252</v>
      </c>
      <c r="G183" s="77" t="s">
        <v>138</v>
      </c>
      <c r="H183" s="23" t="s">
        <v>19</v>
      </c>
      <c r="I183" s="71" t="s">
        <v>210</v>
      </c>
      <c r="J183" s="44">
        <f>J181*J182</f>
        <v>37.859208</v>
      </c>
      <c r="K183" s="60">
        <f>K181*K182</f>
        <v>13.51819</v>
      </c>
      <c r="L183" s="23">
        <f>L181*L182</f>
        <v>34.928306</v>
      </c>
      <c r="M183" s="60">
        <f>M181*M182</f>
        <v>47.85475</v>
      </c>
      <c r="N183" s="64">
        <f>N181*N182</f>
        <v>11.025595000000001</v>
      </c>
      <c r="P183" s="44">
        <f>P181*P182</f>
        <v>35.527488</v>
      </c>
      <c r="Q183" s="60">
        <f>Q181*Q182</f>
        <v>12.958840000000002</v>
      </c>
      <c r="R183" s="23">
        <f>R181*R182</f>
        <v>32.38</v>
      </c>
      <c r="S183" s="60">
        <f>S181*S182</f>
        <v>42.8465</v>
      </c>
      <c r="T183" s="64">
        <f>T181*T182</f>
        <v>11.067385</v>
      </c>
      <c r="U183" s="66">
        <f>Q184+R184+S184</f>
        <v>1658</v>
      </c>
    </row>
    <row r="184" spans="1:21" ht="12" customHeight="1" thickBot="1">
      <c r="A184" s="295"/>
      <c r="B184" s="27"/>
      <c r="C184" s="28"/>
      <c r="D184" s="42"/>
      <c r="E184" s="38"/>
      <c r="F184" s="31"/>
      <c r="G184" s="78"/>
      <c r="H184" s="30"/>
      <c r="I184" s="72"/>
      <c r="J184" s="45">
        <v>477</v>
      </c>
      <c r="K184" s="59">
        <v>698</v>
      </c>
      <c r="L184" s="30">
        <v>562</v>
      </c>
      <c r="M184" s="59">
        <v>557</v>
      </c>
      <c r="N184" s="65">
        <v>509</v>
      </c>
      <c r="P184" s="45">
        <v>440</v>
      </c>
      <c r="Q184" s="59">
        <v>664</v>
      </c>
      <c r="R184" s="30">
        <v>511</v>
      </c>
      <c r="S184" s="59">
        <v>483</v>
      </c>
      <c r="T184" s="65">
        <v>511</v>
      </c>
      <c r="U184" s="68"/>
    </row>
    <row r="185" spans="1:21" ht="12" customHeight="1">
      <c r="A185" s="296"/>
      <c r="B185" s="47"/>
      <c r="C185" s="48"/>
      <c r="D185" s="49"/>
      <c r="E185" s="40"/>
      <c r="F185" s="19"/>
      <c r="G185" s="76"/>
      <c r="H185" s="18"/>
      <c r="I185" s="70"/>
      <c r="J185" s="43">
        <v>29.45</v>
      </c>
      <c r="K185" s="60">
        <v>14.17</v>
      </c>
      <c r="L185" s="35">
        <v>44.41</v>
      </c>
      <c r="M185" s="40">
        <v>0</v>
      </c>
      <c r="N185" s="62">
        <v>0</v>
      </c>
      <c r="P185" s="43">
        <f>J185</f>
        <v>29.45</v>
      </c>
      <c r="Q185" s="60">
        <f>K185</f>
        <v>14.17</v>
      </c>
      <c r="R185" s="35">
        <f>L185</f>
        <v>44.41</v>
      </c>
      <c r="S185" s="40">
        <f>M185</f>
        <v>0</v>
      </c>
      <c r="T185" s="198">
        <f>N185</f>
        <v>0</v>
      </c>
      <c r="U185" s="66"/>
    </row>
    <row r="186" spans="1:21" ht="12" customHeight="1">
      <c r="A186" s="278" t="s">
        <v>30</v>
      </c>
      <c r="B186" s="21" t="s">
        <v>7</v>
      </c>
      <c r="C186" s="22">
        <f>J188+K188+L188+M188+N188</f>
        <v>2194</v>
      </c>
      <c r="D186" s="26">
        <v>8</v>
      </c>
      <c r="E186" s="35" t="s">
        <v>152</v>
      </c>
      <c r="F186" s="24"/>
      <c r="G186" s="327" t="s">
        <v>245</v>
      </c>
      <c r="H186" s="23"/>
      <c r="I186" s="71"/>
      <c r="J186" s="56">
        <v>1.2421</v>
      </c>
      <c r="K186" s="57">
        <v>1.1963</v>
      </c>
      <c r="L186" s="61">
        <v>1.0787</v>
      </c>
      <c r="M186" s="61">
        <v>1.4285</v>
      </c>
      <c r="N186" s="63">
        <v>1.1081</v>
      </c>
      <c r="P186" s="44">
        <v>1.1656</v>
      </c>
      <c r="Q186" s="60">
        <v>1.1468</v>
      </c>
      <c r="R186" s="35">
        <v>1</v>
      </c>
      <c r="S186" s="60">
        <v>1.279</v>
      </c>
      <c r="T186" s="64">
        <v>1.1123</v>
      </c>
      <c r="U186" s="67">
        <f>P188+Q188+R188+S188+T188</f>
        <v>2042</v>
      </c>
    </row>
    <row r="187" spans="1:21" ht="12.75" customHeight="1">
      <c r="A187" s="287"/>
      <c r="B187" s="21" t="s">
        <v>9</v>
      </c>
      <c r="C187" s="22">
        <f>K188+L188+M188</f>
        <v>1737</v>
      </c>
      <c r="D187" s="26">
        <v>7</v>
      </c>
      <c r="E187" s="37" t="s">
        <v>153</v>
      </c>
      <c r="F187" s="24" t="s">
        <v>154</v>
      </c>
      <c r="G187" s="327" t="s">
        <v>296</v>
      </c>
      <c r="H187" s="23" t="s">
        <v>19</v>
      </c>
      <c r="I187" s="71" t="s">
        <v>210</v>
      </c>
      <c r="J187" s="44">
        <f>J185*J186</f>
        <v>36.579845</v>
      </c>
      <c r="K187" s="60">
        <f>K185*K186</f>
        <v>16.951570999999998</v>
      </c>
      <c r="L187" s="23">
        <f>L185*L186</f>
        <v>47.905066999999995</v>
      </c>
      <c r="M187" s="60">
        <f>M185*M186</f>
        <v>0</v>
      </c>
      <c r="N187" s="64">
        <f>N185*N186</f>
        <v>0</v>
      </c>
      <c r="P187" s="44">
        <f>P185*P186</f>
        <v>34.32692</v>
      </c>
      <c r="Q187" s="60">
        <f>Q185*Q186</f>
        <v>16.250156</v>
      </c>
      <c r="R187" s="23">
        <f>R185*R186</f>
        <v>44.41</v>
      </c>
      <c r="S187" s="60">
        <f>S185*S186</f>
        <v>0</v>
      </c>
      <c r="T187" s="64">
        <f>T185*T186</f>
        <v>0</v>
      </c>
      <c r="U187" s="66">
        <f>Q188+R188+S188</f>
        <v>1622</v>
      </c>
    </row>
    <row r="188" spans="1:21" ht="12.75" customHeight="1" thickBot="1">
      <c r="A188" s="297"/>
      <c r="B188" s="27"/>
      <c r="C188" s="28"/>
      <c r="D188" s="42"/>
      <c r="E188" s="38"/>
      <c r="F188" s="31"/>
      <c r="G188" s="78"/>
      <c r="H188" s="30"/>
      <c r="I188" s="72"/>
      <c r="J188" s="45">
        <v>457</v>
      </c>
      <c r="K188" s="59">
        <v>910</v>
      </c>
      <c r="L188" s="30">
        <v>827</v>
      </c>
      <c r="M188" s="59">
        <v>0</v>
      </c>
      <c r="N188" s="65">
        <v>0</v>
      </c>
      <c r="P188" s="45">
        <v>420</v>
      </c>
      <c r="Q188" s="59">
        <v>867</v>
      </c>
      <c r="R188" s="30">
        <v>755</v>
      </c>
      <c r="S188" s="59">
        <v>0</v>
      </c>
      <c r="T188" s="65">
        <v>0</v>
      </c>
      <c r="U188" s="68"/>
    </row>
    <row r="189" spans="1:21" ht="12.75" customHeight="1">
      <c r="A189" s="294"/>
      <c r="B189" s="47"/>
      <c r="C189" s="48"/>
      <c r="D189" s="49"/>
      <c r="E189" s="40"/>
      <c r="F189" s="19"/>
      <c r="G189" s="76"/>
      <c r="H189" s="18"/>
      <c r="I189" s="70"/>
      <c r="J189" s="43">
        <v>19.21</v>
      </c>
      <c r="K189" s="60">
        <v>7.55</v>
      </c>
      <c r="L189" s="35">
        <v>22.77</v>
      </c>
      <c r="M189" s="40">
        <v>21.29</v>
      </c>
      <c r="N189" s="62">
        <v>7.07</v>
      </c>
      <c r="P189" s="43">
        <f>J189</f>
        <v>19.21</v>
      </c>
      <c r="Q189" s="60">
        <f>K189</f>
        <v>7.55</v>
      </c>
      <c r="R189" s="35">
        <f>L189</f>
        <v>22.77</v>
      </c>
      <c r="S189" s="40">
        <f>M189</f>
        <v>21.29</v>
      </c>
      <c r="T189" s="198">
        <f>N189</f>
        <v>7.07</v>
      </c>
      <c r="U189" s="66"/>
    </row>
    <row r="190" spans="1:21" ht="12.75" customHeight="1">
      <c r="A190" s="278" t="s">
        <v>30</v>
      </c>
      <c r="B190" s="21" t="s">
        <v>7</v>
      </c>
      <c r="C190" s="22">
        <f>J192+K192+L192+M192+N192</f>
        <v>1677</v>
      </c>
      <c r="D190" s="26">
        <v>9</v>
      </c>
      <c r="E190" s="35" t="s">
        <v>89</v>
      </c>
      <c r="F190" s="24"/>
      <c r="G190" s="327" t="s">
        <v>242</v>
      </c>
      <c r="H190" s="23"/>
      <c r="I190" s="71"/>
      <c r="J190" s="56">
        <v>1.2421</v>
      </c>
      <c r="K190" s="57">
        <v>1.1963</v>
      </c>
      <c r="L190" s="61">
        <v>1.0787</v>
      </c>
      <c r="M190" s="61">
        <v>1.4285</v>
      </c>
      <c r="N190" s="63">
        <v>1.1081</v>
      </c>
      <c r="P190" s="44">
        <v>1.1656</v>
      </c>
      <c r="Q190" s="60">
        <v>1.1468</v>
      </c>
      <c r="R190" s="35">
        <v>1</v>
      </c>
      <c r="S190" s="60">
        <v>1.279</v>
      </c>
      <c r="T190" s="64">
        <v>1.1123</v>
      </c>
      <c r="U190" s="67">
        <f>P192+Q192+R192+S192+T192</f>
        <v>1552</v>
      </c>
    </row>
    <row r="191" spans="1:21" ht="12.75" customHeight="1">
      <c r="A191" s="287"/>
      <c r="B191" s="21" t="s">
        <v>9</v>
      </c>
      <c r="C191" s="22">
        <f>K192+L192+M192</f>
        <v>1092</v>
      </c>
      <c r="D191" s="26">
        <v>9</v>
      </c>
      <c r="E191" s="37" t="s">
        <v>90</v>
      </c>
      <c r="F191" s="24" t="s">
        <v>91</v>
      </c>
      <c r="G191" s="327" t="s">
        <v>18</v>
      </c>
      <c r="H191" s="23" t="s">
        <v>19</v>
      </c>
      <c r="I191" s="71" t="s">
        <v>210</v>
      </c>
      <c r="J191" s="44">
        <f>J189*J190</f>
        <v>23.860741</v>
      </c>
      <c r="K191" s="60">
        <f>K189*K190</f>
        <v>9.032065</v>
      </c>
      <c r="L191" s="23">
        <f>L189*L190</f>
        <v>24.561999</v>
      </c>
      <c r="M191" s="60">
        <f>M189*M190</f>
        <v>30.412765</v>
      </c>
      <c r="N191" s="64">
        <f>N189*N190</f>
        <v>7.8342670000000005</v>
      </c>
      <c r="P191" s="44">
        <f>P189*P190</f>
        <v>22.391176</v>
      </c>
      <c r="Q191" s="60">
        <f>Q189*Q190</f>
        <v>8.65834</v>
      </c>
      <c r="R191" s="23">
        <f>R189*R190</f>
        <v>22.77</v>
      </c>
      <c r="S191" s="60">
        <f>S189*S190</f>
        <v>27.229909999999997</v>
      </c>
      <c r="T191" s="64">
        <f>T189*T190</f>
        <v>7.863961000000001</v>
      </c>
      <c r="U191" s="66">
        <f>Q192+R192+S192</f>
        <v>989</v>
      </c>
    </row>
    <row r="192" spans="1:21" ht="12.75" customHeight="1" thickBot="1">
      <c r="A192" s="297"/>
      <c r="B192" s="27"/>
      <c r="C192" s="28"/>
      <c r="D192" s="42"/>
      <c r="E192" s="38"/>
      <c r="F192" s="31"/>
      <c r="G192" s="78"/>
      <c r="H192" s="30"/>
      <c r="I192" s="72"/>
      <c r="J192" s="312">
        <v>253</v>
      </c>
      <c r="K192" s="313">
        <v>428</v>
      </c>
      <c r="L192" s="103">
        <v>359</v>
      </c>
      <c r="M192" s="313">
        <v>305</v>
      </c>
      <c r="N192" s="115">
        <v>332</v>
      </c>
      <c r="O192" s="102"/>
      <c r="P192" s="312">
        <v>230</v>
      </c>
      <c r="Q192" s="313">
        <v>405</v>
      </c>
      <c r="R192" s="103">
        <v>324</v>
      </c>
      <c r="S192" s="313">
        <v>260</v>
      </c>
      <c r="T192" s="115">
        <v>333</v>
      </c>
      <c r="U192" s="68"/>
    </row>
    <row r="193" spans="1:21" ht="12.75" customHeight="1">
      <c r="A193" s="302"/>
      <c r="B193" s="47"/>
      <c r="C193" s="48"/>
      <c r="D193" s="49"/>
      <c r="E193" s="40"/>
      <c r="F193" s="19"/>
      <c r="G193" s="76"/>
      <c r="H193" s="18"/>
      <c r="I193" s="70"/>
      <c r="J193" s="43">
        <v>37.96</v>
      </c>
      <c r="K193" s="60">
        <v>11.04</v>
      </c>
      <c r="L193" s="35">
        <v>41.2</v>
      </c>
      <c r="M193" s="40">
        <v>0</v>
      </c>
      <c r="N193" s="62">
        <v>0</v>
      </c>
      <c r="P193" s="43">
        <f>J193</f>
        <v>37.96</v>
      </c>
      <c r="Q193" s="60">
        <f>K193</f>
        <v>11.04</v>
      </c>
      <c r="R193" s="35">
        <f>L193</f>
        <v>41.2</v>
      </c>
      <c r="S193" s="40">
        <f>M193</f>
        <v>0</v>
      </c>
      <c r="T193" s="198">
        <f>N193</f>
        <v>0</v>
      </c>
      <c r="U193" s="66"/>
    </row>
    <row r="194" spans="1:21" ht="12.75" customHeight="1">
      <c r="A194" s="283" t="s">
        <v>32</v>
      </c>
      <c r="B194" s="21" t="s">
        <v>7</v>
      </c>
      <c r="C194" s="22">
        <f>J196+K196+L196+M196+N196</f>
        <v>2061</v>
      </c>
      <c r="D194" s="26">
        <v>1</v>
      </c>
      <c r="E194" s="35" t="s">
        <v>117</v>
      </c>
      <c r="F194" s="24"/>
      <c r="G194" s="77"/>
      <c r="H194" s="23"/>
      <c r="I194" s="71"/>
      <c r="J194" s="56">
        <v>1.231</v>
      </c>
      <c r="K194" s="57">
        <v>1.1811</v>
      </c>
      <c r="L194" s="61">
        <v>1.0949</v>
      </c>
      <c r="M194" s="61">
        <v>1.2999</v>
      </c>
      <c r="N194" s="63">
        <v>1.2133</v>
      </c>
      <c r="P194" s="44">
        <v>1.1846</v>
      </c>
      <c r="Q194" s="60">
        <v>1.1131</v>
      </c>
      <c r="R194" s="35">
        <v>1.0499</v>
      </c>
      <c r="S194" s="60">
        <v>1.2283</v>
      </c>
      <c r="T194" s="64">
        <v>1.1734</v>
      </c>
      <c r="U194" s="67">
        <f>P196+Q196+R196+S196+T196</f>
        <v>1948</v>
      </c>
    </row>
    <row r="195" spans="1:21" ht="12.75" customHeight="1">
      <c r="A195" s="283"/>
      <c r="B195" s="21" t="s">
        <v>9</v>
      </c>
      <c r="C195" s="22">
        <f>K196+L196+M196</f>
        <v>1438</v>
      </c>
      <c r="D195" s="26">
        <v>1</v>
      </c>
      <c r="E195" s="37" t="s">
        <v>87</v>
      </c>
      <c r="F195" s="24" t="s">
        <v>182</v>
      </c>
      <c r="G195" s="77" t="s">
        <v>295</v>
      </c>
      <c r="H195" s="23" t="s">
        <v>19</v>
      </c>
      <c r="I195" s="71" t="s">
        <v>210</v>
      </c>
      <c r="J195" s="44">
        <f>J193*J194</f>
        <v>46.72876</v>
      </c>
      <c r="K195" s="60">
        <f>K193*K194</f>
        <v>13.039344</v>
      </c>
      <c r="L195" s="23">
        <f>L193*L194</f>
        <v>45.109880000000004</v>
      </c>
      <c r="M195" s="60">
        <f>M193*M194</f>
        <v>0</v>
      </c>
      <c r="N195" s="64">
        <f>N193*N194</f>
        <v>0</v>
      </c>
      <c r="P195" s="44">
        <f>P193*P194</f>
        <v>44.96741600000001</v>
      </c>
      <c r="Q195" s="60">
        <f>Q193*Q194</f>
        <v>12.288623999999999</v>
      </c>
      <c r="R195" s="23">
        <f>R193*R194</f>
        <v>43.255880000000005</v>
      </c>
      <c r="S195" s="60">
        <f>S193*S194</f>
        <v>0</v>
      </c>
      <c r="T195" s="64">
        <f>T193*T194</f>
        <v>0</v>
      </c>
      <c r="U195" s="66">
        <f>Q196+R196+S196</f>
        <v>1354</v>
      </c>
    </row>
    <row r="196" spans="1:21" ht="12.75" customHeight="1" thickBot="1">
      <c r="A196" s="300"/>
      <c r="B196" s="27"/>
      <c r="C196" s="28"/>
      <c r="D196" s="42"/>
      <c r="E196" s="38"/>
      <c r="F196" s="31"/>
      <c r="G196" s="78"/>
      <c r="H196" s="30"/>
      <c r="I196" s="72"/>
      <c r="J196" s="45">
        <v>623</v>
      </c>
      <c r="K196" s="59">
        <v>669</v>
      </c>
      <c r="L196" s="30">
        <v>769</v>
      </c>
      <c r="M196" s="59">
        <v>0</v>
      </c>
      <c r="N196" s="65">
        <v>0</v>
      </c>
      <c r="O196" s="5"/>
      <c r="P196" s="45">
        <v>594</v>
      </c>
      <c r="Q196" s="59">
        <v>623</v>
      </c>
      <c r="R196" s="30">
        <v>731</v>
      </c>
      <c r="S196" s="59">
        <v>0</v>
      </c>
      <c r="T196" s="65">
        <v>0</v>
      </c>
      <c r="U196" s="68"/>
    </row>
    <row r="197" spans="1:21" ht="12.75" customHeight="1">
      <c r="A197" s="46"/>
      <c r="B197" s="47"/>
      <c r="C197" s="48"/>
      <c r="D197" s="49"/>
      <c r="E197" s="40"/>
      <c r="F197" s="19"/>
      <c r="G197" s="76"/>
      <c r="H197" s="18"/>
      <c r="I197" s="70"/>
      <c r="J197" s="43">
        <v>34.42</v>
      </c>
      <c r="K197" s="60">
        <v>10.76</v>
      </c>
      <c r="L197" s="35">
        <v>39.16</v>
      </c>
      <c r="M197" s="40">
        <v>36.84</v>
      </c>
      <c r="N197" s="62">
        <v>11.76</v>
      </c>
      <c r="O197" s="4"/>
      <c r="P197" s="43">
        <f>J197</f>
        <v>34.42</v>
      </c>
      <c r="Q197" s="60">
        <f>K197</f>
        <v>10.76</v>
      </c>
      <c r="R197" s="35">
        <f>L197</f>
        <v>39.16</v>
      </c>
      <c r="S197" s="40">
        <f>M197</f>
        <v>36.84</v>
      </c>
      <c r="T197" s="198">
        <f>N197</f>
        <v>11.76</v>
      </c>
      <c r="U197" s="66"/>
    </row>
    <row r="198" spans="1:21" ht="12.75" customHeight="1">
      <c r="A198" s="20" t="s">
        <v>263</v>
      </c>
      <c r="B198" s="21" t="s">
        <v>7</v>
      </c>
      <c r="C198" s="22">
        <f>J200+K200+L200+M200+N200</f>
        <v>2549</v>
      </c>
      <c r="D198" s="26">
        <v>2</v>
      </c>
      <c r="E198" s="35" t="s">
        <v>149</v>
      </c>
      <c r="F198" s="24"/>
      <c r="G198" s="77"/>
      <c r="H198" s="23"/>
      <c r="I198" s="71"/>
      <c r="J198" s="56">
        <v>1</v>
      </c>
      <c r="K198" s="57">
        <v>1</v>
      </c>
      <c r="L198" s="61">
        <v>1</v>
      </c>
      <c r="M198" s="61">
        <v>1</v>
      </c>
      <c r="N198" s="63">
        <v>1</v>
      </c>
      <c r="O198" s="4"/>
      <c r="P198" s="44">
        <v>1</v>
      </c>
      <c r="Q198" s="60">
        <v>1</v>
      </c>
      <c r="R198" s="35">
        <v>1</v>
      </c>
      <c r="S198" s="60">
        <v>1</v>
      </c>
      <c r="T198" s="64">
        <v>1</v>
      </c>
      <c r="U198" s="67">
        <f>P200+Q200+R200+S200+T200</f>
        <v>2549</v>
      </c>
    </row>
    <row r="199" spans="1:21" ht="12.75" customHeight="1">
      <c r="A199" s="20"/>
      <c r="B199" s="21" t="s">
        <v>9</v>
      </c>
      <c r="C199" s="22">
        <f>K200+L200+M200</f>
        <v>1576</v>
      </c>
      <c r="D199" s="26">
        <v>3</v>
      </c>
      <c r="E199" s="37" t="s">
        <v>45</v>
      </c>
      <c r="F199" s="24" t="s">
        <v>256</v>
      </c>
      <c r="G199" s="77" t="s">
        <v>138</v>
      </c>
      <c r="H199" s="23" t="s">
        <v>19</v>
      </c>
      <c r="I199" s="71" t="s">
        <v>210</v>
      </c>
      <c r="J199" s="44">
        <f>J197*J198</f>
        <v>34.42</v>
      </c>
      <c r="K199" s="60">
        <f>K197*K198</f>
        <v>10.76</v>
      </c>
      <c r="L199" s="23">
        <f>L197*L198</f>
        <v>39.16</v>
      </c>
      <c r="M199" s="60">
        <f>M197*M198</f>
        <v>36.84</v>
      </c>
      <c r="N199" s="64">
        <f>N197*N198</f>
        <v>11.76</v>
      </c>
      <c r="O199" s="4"/>
      <c r="P199" s="44">
        <f>P197*P198</f>
        <v>34.42</v>
      </c>
      <c r="Q199" s="60">
        <f>Q197*Q198</f>
        <v>10.76</v>
      </c>
      <c r="R199" s="23">
        <f>R197*R198</f>
        <v>39.16</v>
      </c>
      <c r="S199" s="60">
        <f>S197*S198</f>
        <v>36.84</v>
      </c>
      <c r="T199" s="64">
        <f>T197*T198</f>
        <v>11.76</v>
      </c>
      <c r="U199" s="66">
        <f>Q200+R200+S200</f>
        <v>1576</v>
      </c>
    </row>
    <row r="200" spans="1:21" ht="12.75" customHeight="1" thickBot="1">
      <c r="A200" s="41"/>
      <c r="B200" s="27"/>
      <c r="C200" s="28"/>
      <c r="D200" s="42"/>
      <c r="E200" s="38"/>
      <c r="F200" s="31"/>
      <c r="G200" s="78"/>
      <c r="H200" s="30"/>
      <c r="I200" s="72"/>
      <c r="J200" s="45">
        <v>422</v>
      </c>
      <c r="K200" s="59">
        <v>531</v>
      </c>
      <c r="L200" s="30">
        <v>648</v>
      </c>
      <c r="M200" s="59">
        <v>397</v>
      </c>
      <c r="N200" s="65">
        <v>551</v>
      </c>
      <c r="O200" s="5"/>
      <c r="P200" s="45">
        <v>422</v>
      </c>
      <c r="Q200" s="59">
        <v>531</v>
      </c>
      <c r="R200" s="30">
        <v>648</v>
      </c>
      <c r="S200" s="59">
        <v>397</v>
      </c>
      <c r="T200" s="65">
        <v>551</v>
      </c>
      <c r="U200" s="68"/>
    </row>
    <row r="201" spans="1:21" ht="12.75" customHeight="1">
      <c r="A201" s="46"/>
      <c r="B201" s="47"/>
      <c r="C201" s="48"/>
      <c r="D201" s="49"/>
      <c r="E201" s="40"/>
      <c r="F201" s="19"/>
      <c r="G201" s="76"/>
      <c r="H201" s="18"/>
      <c r="I201" s="70"/>
      <c r="J201" s="43">
        <v>0</v>
      </c>
      <c r="K201" s="60">
        <v>13.77</v>
      </c>
      <c r="L201" s="35">
        <v>43.88</v>
      </c>
      <c r="M201" s="40">
        <v>40.55</v>
      </c>
      <c r="N201" s="62">
        <v>0</v>
      </c>
      <c r="O201" s="4"/>
      <c r="P201" s="43">
        <f>J201</f>
        <v>0</v>
      </c>
      <c r="Q201" s="60">
        <f>K201</f>
        <v>13.77</v>
      </c>
      <c r="R201" s="35">
        <f>L201</f>
        <v>43.88</v>
      </c>
      <c r="S201" s="40">
        <f>M201</f>
        <v>40.55</v>
      </c>
      <c r="T201" s="198">
        <f>N201</f>
        <v>0</v>
      </c>
      <c r="U201" s="66"/>
    </row>
    <row r="202" spans="1:21" ht="12.75" customHeight="1">
      <c r="A202" s="20" t="s">
        <v>263</v>
      </c>
      <c r="B202" s="21" t="s">
        <v>7</v>
      </c>
      <c r="C202" s="22">
        <f>J204+K204+L204+M204+N204</f>
        <v>2417</v>
      </c>
      <c r="D202" s="26">
        <v>3</v>
      </c>
      <c r="E202" s="35" t="s">
        <v>204</v>
      </c>
      <c r="F202" s="24"/>
      <c r="G202" s="77"/>
      <c r="H202" s="23"/>
      <c r="I202" s="71"/>
      <c r="J202" s="56">
        <v>1</v>
      </c>
      <c r="K202" s="57">
        <v>1</v>
      </c>
      <c r="L202" s="61">
        <v>1</v>
      </c>
      <c r="M202" s="61">
        <v>1</v>
      </c>
      <c r="N202" s="63">
        <v>1</v>
      </c>
      <c r="O202" s="4"/>
      <c r="P202" s="44">
        <v>1</v>
      </c>
      <c r="Q202" s="60">
        <v>1</v>
      </c>
      <c r="R202" s="35">
        <v>1</v>
      </c>
      <c r="S202" s="60">
        <v>1</v>
      </c>
      <c r="T202" s="64">
        <v>1</v>
      </c>
      <c r="U202" s="67">
        <f>P204+Q204+R204+S204+T204</f>
        <v>1908</v>
      </c>
    </row>
    <row r="203" spans="1:21" ht="12.75" customHeight="1">
      <c r="A203" s="20"/>
      <c r="B203" s="21" t="s">
        <v>9</v>
      </c>
      <c r="C203" s="22">
        <f>K204+L204+M204</f>
        <v>1908</v>
      </c>
      <c r="D203" s="26">
        <v>1</v>
      </c>
      <c r="E203" s="37" t="s">
        <v>205</v>
      </c>
      <c r="F203" s="24" t="s">
        <v>206</v>
      </c>
      <c r="G203" s="77" t="s">
        <v>207</v>
      </c>
      <c r="H203" s="23" t="s">
        <v>19</v>
      </c>
      <c r="I203" s="71" t="s">
        <v>210</v>
      </c>
      <c r="J203" s="44">
        <f>J201*J202</f>
        <v>0</v>
      </c>
      <c r="K203" s="60">
        <f>K201*K202</f>
        <v>13.77</v>
      </c>
      <c r="L203" s="23">
        <f>L201*L202</f>
        <v>43.88</v>
      </c>
      <c r="M203" s="60">
        <f>M201*M202</f>
        <v>40.55</v>
      </c>
      <c r="N203" s="64">
        <f>N201*N202</f>
        <v>0</v>
      </c>
      <c r="O203" s="4"/>
      <c r="P203" s="44">
        <f>P201*P202</f>
        <v>0</v>
      </c>
      <c r="Q203" s="60">
        <f>Q201*Q202</f>
        <v>13.77</v>
      </c>
      <c r="R203" s="23">
        <f>R201*R202</f>
        <v>43.88</v>
      </c>
      <c r="S203" s="60">
        <f>S201*S202</f>
        <v>40.55</v>
      </c>
      <c r="T203" s="64">
        <f>T201*T202</f>
        <v>0</v>
      </c>
      <c r="U203" s="66">
        <f>Q204+R204+S204</f>
        <v>1908</v>
      </c>
    </row>
    <row r="204" spans="1:21" ht="12.75" customHeight="1" thickBot="1">
      <c r="A204" s="41"/>
      <c r="B204" s="27"/>
      <c r="C204" s="28"/>
      <c r="D204" s="42"/>
      <c r="E204" s="38"/>
      <c r="F204" s="31"/>
      <c r="G204" s="78"/>
      <c r="H204" s="30"/>
      <c r="I204" s="72"/>
      <c r="J204" s="45">
        <v>0</v>
      </c>
      <c r="K204" s="59">
        <v>714</v>
      </c>
      <c r="L204" s="30">
        <v>744</v>
      </c>
      <c r="M204" s="59">
        <v>450</v>
      </c>
      <c r="N204" s="65">
        <v>509</v>
      </c>
      <c r="O204" s="5"/>
      <c r="P204" s="45">
        <v>0</v>
      </c>
      <c r="Q204" s="59">
        <v>714</v>
      </c>
      <c r="R204" s="30">
        <v>744</v>
      </c>
      <c r="S204" s="59">
        <v>450</v>
      </c>
      <c r="T204" s="65">
        <v>0</v>
      </c>
      <c r="U204" s="68"/>
    </row>
    <row r="205" spans="1:21" ht="12.75" customHeight="1">
      <c r="A205" s="46"/>
      <c r="B205" s="47"/>
      <c r="C205" s="48"/>
      <c r="D205" s="49"/>
      <c r="E205" s="40"/>
      <c r="F205" s="19"/>
      <c r="G205" s="76"/>
      <c r="H205" s="18"/>
      <c r="I205" s="70"/>
      <c r="J205" s="43">
        <v>0</v>
      </c>
      <c r="K205" s="60">
        <v>10.72</v>
      </c>
      <c r="L205" s="35">
        <v>0</v>
      </c>
      <c r="M205" s="40">
        <v>50.51</v>
      </c>
      <c r="N205" s="62">
        <v>0</v>
      </c>
      <c r="O205" s="4"/>
      <c r="P205" s="43">
        <f>J205</f>
        <v>0</v>
      </c>
      <c r="Q205" s="60">
        <f>K205</f>
        <v>10.72</v>
      </c>
      <c r="R205" s="35">
        <f>L205</f>
        <v>0</v>
      </c>
      <c r="S205" s="40">
        <f>M205</f>
        <v>50.51</v>
      </c>
      <c r="T205" s="198">
        <f>N205</f>
        <v>0</v>
      </c>
      <c r="U205" s="66"/>
    </row>
    <row r="206" spans="1:21" ht="12.75" customHeight="1">
      <c r="A206" s="20" t="s">
        <v>263</v>
      </c>
      <c r="B206" s="21" t="s">
        <v>7</v>
      </c>
      <c r="C206" s="22">
        <f>J208+K208+L208+M208+N208</f>
        <v>1634</v>
      </c>
      <c r="D206" s="26">
        <v>4</v>
      </c>
      <c r="E206" s="35" t="s">
        <v>201</v>
      </c>
      <c r="F206" s="24"/>
      <c r="G206" s="77"/>
      <c r="H206" s="23"/>
      <c r="I206" s="71"/>
      <c r="J206" s="56">
        <v>1</v>
      </c>
      <c r="K206" s="57">
        <v>1</v>
      </c>
      <c r="L206" s="61">
        <v>1</v>
      </c>
      <c r="M206" s="61">
        <v>1</v>
      </c>
      <c r="N206" s="63">
        <v>1</v>
      </c>
      <c r="O206" s="4"/>
      <c r="P206" s="44">
        <v>1</v>
      </c>
      <c r="Q206" s="60">
        <v>1</v>
      </c>
      <c r="R206" s="35">
        <v>1</v>
      </c>
      <c r="S206" s="60">
        <v>1</v>
      </c>
      <c r="T206" s="64">
        <v>1</v>
      </c>
      <c r="U206" s="67">
        <f>P208+Q208+R208+S208+T208</f>
        <v>1125</v>
      </c>
    </row>
    <row r="207" spans="1:21" ht="12.75" customHeight="1">
      <c r="A207" s="20"/>
      <c r="B207" s="21" t="s">
        <v>9</v>
      </c>
      <c r="C207" s="22">
        <f>K208+L208+M208</f>
        <v>1125</v>
      </c>
      <c r="D207" s="26">
        <v>4</v>
      </c>
      <c r="E207" s="37" t="s">
        <v>193</v>
      </c>
      <c r="F207" s="24" t="s">
        <v>202</v>
      </c>
      <c r="G207" s="77" t="s">
        <v>203</v>
      </c>
      <c r="H207" s="23" t="s">
        <v>19</v>
      </c>
      <c r="I207" s="71" t="s">
        <v>210</v>
      </c>
      <c r="J207" s="44">
        <f>J205*J206</f>
        <v>0</v>
      </c>
      <c r="K207" s="60">
        <f>K205*K206</f>
        <v>10.72</v>
      </c>
      <c r="L207" s="23">
        <f>L205*L206</f>
        <v>0</v>
      </c>
      <c r="M207" s="60">
        <f>M205*M206</f>
        <v>50.51</v>
      </c>
      <c r="N207" s="64">
        <f>N205*N206</f>
        <v>0</v>
      </c>
      <c r="O207" s="4"/>
      <c r="P207" s="44">
        <f>P205*P206</f>
        <v>0</v>
      </c>
      <c r="Q207" s="60">
        <f>Q205*Q206</f>
        <v>10.72</v>
      </c>
      <c r="R207" s="23">
        <f>R205*R206</f>
        <v>0</v>
      </c>
      <c r="S207" s="60">
        <f>S205*S206</f>
        <v>50.51</v>
      </c>
      <c r="T207" s="64">
        <f>T205*T206</f>
        <v>0</v>
      </c>
      <c r="U207" s="66">
        <f>Q208+R208+S208</f>
        <v>1125</v>
      </c>
    </row>
    <row r="208" spans="1:21" ht="12.75" customHeight="1" thickBot="1">
      <c r="A208" s="41"/>
      <c r="B208" s="27"/>
      <c r="C208" s="28"/>
      <c r="D208" s="42"/>
      <c r="E208" s="38"/>
      <c r="F208" s="31"/>
      <c r="G208" s="78"/>
      <c r="H208" s="30"/>
      <c r="I208" s="72"/>
      <c r="J208" s="45">
        <v>0</v>
      </c>
      <c r="K208" s="59">
        <v>529</v>
      </c>
      <c r="L208" s="30">
        <v>0</v>
      </c>
      <c r="M208" s="59">
        <v>596</v>
      </c>
      <c r="N208" s="65">
        <v>509</v>
      </c>
      <c r="O208" s="5"/>
      <c r="P208" s="45">
        <v>0</v>
      </c>
      <c r="Q208" s="59">
        <v>529</v>
      </c>
      <c r="R208" s="30">
        <v>0</v>
      </c>
      <c r="S208" s="59">
        <v>596</v>
      </c>
      <c r="T208" s="65">
        <v>0</v>
      </c>
      <c r="U208" s="68"/>
    </row>
    <row r="209" ht="12.75" customHeight="1"/>
    <row r="210" ht="12.75" customHeight="1" thickBot="1"/>
    <row r="211" spans="1:21" ht="12.75" customHeight="1">
      <c r="A211" s="46"/>
      <c r="B211" s="47"/>
      <c r="C211" s="48"/>
      <c r="D211" s="49"/>
      <c r="E211" s="40"/>
      <c r="F211" s="19"/>
      <c r="G211" s="76"/>
      <c r="H211" s="18"/>
      <c r="I211" s="70"/>
      <c r="J211" s="43">
        <v>24.43</v>
      </c>
      <c r="K211" s="88">
        <v>11.96</v>
      </c>
      <c r="L211" s="40">
        <v>32.6</v>
      </c>
      <c r="M211" s="40">
        <v>50.94</v>
      </c>
      <c r="N211" s="62">
        <v>14.11</v>
      </c>
      <c r="O211" s="3"/>
      <c r="P211" s="43">
        <f>J211</f>
        <v>24.43</v>
      </c>
      <c r="Q211" s="88">
        <f>K211</f>
        <v>11.96</v>
      </c>
      <c r="R211" s="40">
        <f>L211</f>
        <v>32.6</v>
      </c>
      <c r="S211" s="40">
        <f>M211</f>
        <v>50.94</v>
      </c>
      <c r="T211" s="198">
        <f>N211</f>
        <v>14.11</v>
      </c>
      <c r="U211" s="299"/>
    </row>
    <row r="212" spans="1:21" ht="12.75" customHeight="1">
      <c r="A212" s="113" t="s">
        <v>264</v>
      </c>
      <c r="B212" s="21" t="s">
        <v>7</v>
      </c>
      <c r="C212" s="22">
        <f>J214+K214+L214+M214+N214</f>
        <v>2669</v>
      </c>
      <c r="D212" s="26">
        <v>1</v>
      </c>
      <c r="E212" s="35" t="s">
        <v>148</v>
      </c>
      <c r="F212" s="24"/>
      <c r="G212" s="77"/>
      <c r="H212" s="23"/>
      <c r="I212" s="71"/>
      <c r="J212" s="56">
        <v>1</v>
      </c>
      <c r="K212" s="57">
        <v>1</v>
      </c>
      <c r="L212" s="61">
        <v>1</v>
      </c>
      <c r="M212" s="61">
        <v>1</v>
      </c>
      <c r="N212" s="63">
        <v>1</v>
      </c>
      <c r="O212" s="4"/>
      <c r="P212" s="44">
        <v>1</v>
      </c>
      <c r="Q212" s="60">
        <v>1</v>
      </c>
      <c r="R212" s="35">
        <v>1</v>
      </c>
      <c r="S212" s="60">
        <v>1</v>
      </c>
      <c r="T212" s="64">
        <v>1</v>
      </c>
      <c r="U212" s="67">
        <f>P214+Q214+R214+S214+T214</f>
        <v>2669</v>
      </c>
    </row>
    <row r="213" spans="1:21" ht="12.75" customHeight="1">
      <c r="A213" s="20"/>
      <c r="B213" s="21" t="s">
        <v>9</v>
      </c>
      <c r="C213" s="22">
        <f>K214+L214+M214</f>
        <v>1723</v>
      </c>
      <c r="D213" s="26">
        <v>2</v>
      </c>
      <c r="E213" s="37" t="s">
        <v>52</v>
      </c>
      <c r="F213" s="24" t="s">
        <v>255</v>
      </c>
      <c r="G213" s="77" t="s">
        <v>138</v>
      </c>
      <c r="H213" s="23" t="s">
        <v>19</v>
      </c>
      <c r="I213" s="71" t="s">
        <v>210</v>
      </c>
      <c r="J213" s="44">
        <f>J211*J212</f>
        <v>24.43</v>
      </c>
      <c r="K213" s="60">
        <f>K211*K212</f>
        <v>11.96</v>
      </c>
      <c r="L213" s="23">
        <f>L211*L212</f>
        <v>32.6</v>
      </c>
      <c r="M213" s="60">
        <f>M211*M212</f>
        <v>50.94</v>
      </c>
      <c r="N213" s="64">
        <f>N211*N212</f>
        <v>14.11</v>
      </c>
      <c r="O213" s="4"/>
      <c r="P213" s="44">
        <f>P211*P212</f>
        <v>24.43</v>
      </c>
      <c r="Q213" s="60">
        <f>Q211*Q212</f>
        <v>11.96</v>
      </c>
      <c r="R213" s="23">
        <f>R211*R212</f>
        <v>32.6</v>
      </c>
      <c r="S213" s="60">
        <f>S211*S212</f>
        <v>50.94</v>
      </c>
      <c r="T213" s="64">
        <f>T211*T212</f>
        <v>14.11</v>
      </c>
      <c r="U213" s="66">
        <f>Q214+R214+S214</f>
        <v>1723</v>
      </c>
    </row>
    <row r="214" spans="1:21" ht="12.75" customHeight="1" thickBot="1">
      <c r="A214" s="41"/>
      <c r="B214" s="27"/>
      <c r="C214" s="28"/>
      <c r="D214" s="42"/>
      <c r="E214" s="38"/>
      <c r="F214" s="31"/>
      <c r="G214" s="78"/>
      <c r="H214" s="30"/>
      <c r="I214" s="72"/>
      <c r="J214" s="45">
        <v>262</v>
      </c>
      <c r="K214" s="59">
        <v>604</v>
      </c>
      <c r="L214" s="30">
        <v>516</v>
      </c>
      <c r="M214" s="59">
        <v>603</v>
      </c>
      <c r="N214" s="65">
        <v>684</v>
      </c>
      <c r="O214" s="5"/>
      <c r="P214" s="45">
        <v>262</v>
      </c>
      <c r="Q214" s="59">
        <v>604</v>
      </c>
      <c r="R214" s="30">
        <v>516</v>
      </c>
      <c r="S214" s="59">
        <v>603</v>
      </c>
      <c r="T214" s="65">
        <v>684</v>
      </c>
      <c r="U214" s="68"/>
    </row>
    <row r="215" ht="12.75" customHeight="1"/>
    <row r="216" ht="12.75" customHeight="1" thickBot="1"/>
    <row r="217" spans="1:21" ht="12" customHeight="1" thickBot="1">
      <c r="A217" s="134" t="s">
        <v>236</v>
      </c>
      <c r="B217" s="6"/>
      <c r="C217" s="6"/>
      <c r="D217" s="6"/>
      <c r="E217" s="10"/>
      <c r="F217" s="11"/>
      <c r="G217" s="75"/>
      <c r="H217" s="10"/>
      <c r="I217" s="69"/>
      <c r="J217" s="1"/>
      <c r="K217" s="1"/>
      <c r="L217" s="1"/>
      <c r="M217" s="1"/>
      <c r="N217" s="81"/>
      <c r="O217" s="3"/>
      <c r="P217" s="9"/>
      <c r="Q217" s="9"/>
      <c r="R217" s="9"/>
      <c r="S217" s="9"/>
      <c r="T217" s="9"/>
      <c r="U217" s="82"/>
    </row>
    <row r="218" spans="1:21" ht="12.75" customHeight="1" thickBot="1">
      <c r="A218" s="135" t="s">
        <v>25</v>
      </c>
      <c r="B218" s="136"/>
      <c r="C218" s="136"/>
      <c r="D218" s="136"/>
      <c r="E218" s="137"/>
      <c r="F218" s="138"/>
      <c r="G218" s="139"/>
      <c r="H218" s="137"/>
      <c r="I218" s="140"/>
      <c r="J218" s="141" t="s">
        <v>10</v>
      </c>
      <c r="K218" s="142" t="s">
        <v>11</v>
      </c>
      <c r="L218" s="142" t="s">
        <v>12</v>
      </c>
      <c r="M218" s="142" t="s">
        <v>13</v>
      </c>
      <c r="N218" s="143" t="s">
        <v>14</v>
      </c>
      <c r="O218" s="144"/>
      <c r="P218" s="145" t="s">
        <v>10</v>
      </c>
      <c r="Q218" s="146" t="s">
        <v>11</v>
      </c>
      <c r="R218" s="146" t="s">
        <v>12</v>
      </c>
      <c r="S218" s="146" t="s">
        <v>13</v>
      </c>
      <c r="T218" s="147" t="s">
        <v>14</v>
      </c>
      <c r="U218" s="148"/>
    </row>
    <row r="219" spans="1:21" ht="12.75" customHeight="1">
      <c r="A219" s="149"/>
      <c r="B219" s="150"/>
      <c r="C219" s="151"/>
      <c r="D219" s="152"/>
      <c r="E219" s="153"/>
      <c r="F219" s="154"/>
      <c r="G219" s="155"/>
      <c r="H219" s="156"/>
      <c r="I219" s="157"/>
      <c r="J219" s="158" t="s">
        <v>8</v>
      </c>
      <c r="K219" s="159"/>
      <c r="L219" s="159"/>
      <c r="M219" s="159"/>
      <c r="N219" s="160"/>
      <c r="O219" s="144"/>
      <c r="P219" s="161" t="s">
        <v>8</v>
      </c>
      <c r="Q219" s="162"/>
      <c r="R219" s="162"/>
      <c r="S219" s="162"/>
      <c r="T219" s="163"/>
      <c r="U219" s="164"/>
    </row>
    <row r="220" spans="1:21" ht="12" customHeight="1">
      <c r="A220" s="165" t="s">
        <v>22</v>
      </c>
      <c r="B220" s="166" t="s">
        <v>2</v>
      </c>
      <c r="C220" s="167"/>
      <c r="D220" s="168" t="s">
        <v>16</v>
      </c>
      <c r="E220" s="169" t="s">
        <v>23</v>
      </c>
      <c r="F220" s="170" t="s">
        <v>5</v>
      </c>
      <c r="G220" s="171" t="s">
        <v>3</v>
      </c>
      <c r="H220" s="172" t="s">
        <v>4</v>
      </c>
      <c r="I220" s="173" t="s">
        <v>5</v>
      </c>
      <c r="J220" s="165" t="s">
        <v>42</v>
      </c>
      <c r="K220" s="174"/>
      <c r="L220" s="174"/>
      <c r="M220" s="174"/>
      <c r="N220" s="175"/>
      <c r="O220" s="144"/>
      <c r="P220" s="329" t="s">
        <v>43</v>
      </c>
      <c r="Q220" s="330"/>
      <c r="R220" s="330"/>
      <c r="S220" s="330"/>
      <c r="T220" s="331"/>
      <c r="U220" s="176" t="s">
        <v>2</v>
      </c>
    </row>
    <row r="221" spans="1:21" ht="12" customHeight="1">
      <c r="A221" s="177" t="s">
        <v>6</v>
      </c>
      <c r="B221" s="168" t="s">
        <v>7</v>
      </c>
      <c r="C221" s="174"/>
      <c r="D221" s="168" t="s">
        <v>17</v>
      </c>
      <c r="E221" s="178" t="s">
        <v>24</v>
      </c>
      <c r="F221" s="170" t="s">
        <v>20</v>
      </c>
      <c r="G221" s="171"/>
      <c r="H221" s="172"/>
      <c r="I221" s="173"/>
      <c r="J221" s="179" t="s">
        <v>26</v>
      </c>
      <c r="K221" s="180"/>
      <c r="L221" s="180"/>
      <c r="M221" s="335" t="s">
        <v>46</v>
      </c>
      <c r="N221" s="336"/>
      <c r="O221" s="144"/>
      <c r="P221" s="332"/>
      <c r="Q221" s="333"/>
      <c r="R221" s="333"/>
      <c r="S221" s="333"/>
      <c r="T221" s="334"/>
      <c r="U221" s="176" t="s">
        <v>7</v>
      </c>
    </row>
    <row r="222" spans="1:21" ht="12" customHeight="1" thickBot="1">
      <c r="A222" s="181"/>
      <c r="B222" s="182"/>
      <c r="C222" s="183" t="s">
        <v>9</v>
      </c>
      <c r="D222" s="182" t="s">
        <v>21</v>
      </c>
      <c r="E222" s="184"/>
      <c r="F222" s="185"/>
      <c r="G222" s="186"/>
      <c r="H222" s="187"/>
      <c r="I222" s="188"/>
      <c r="J222" s="189" t="s">
        <v>15</v>
      </c>
      <c r="K222" s="190"/>
      <c r="L222" s="190"/>
      <c r="M222" s="191"/>
      <c r="N222" s="192"/>
      <c r="O222" s="193"/>
      <c r="P222" s="194" t="s">
        <v>15</v>
      </c>
      <c r="Q222" s="195"/>
      <c r="R222" s="195"/>
      <c r="S222" s="195"/>
      <c r="T222" s="196"/>
      <c r="U222" s="197" t="s">
        <v>9</v>
      </c>
    </row>
    <row r="223" spans="1:21" ht="12.75" customHeight="1">
      <c r="A223" s="296"/>
      <c r="B223" s="47"/>
      <c r="C223" s="48"/>
      <c r="D223" s="49"/>
      <c r="E223" s="40"/>
      <c r="F223" s="19"/>
      <c r="G223" s="76"/>
      <c r="H223" s="18"/>
      <c r="I223" s="70"/>
      <c r="J223" s="43">
        <v>0</v>
      </c>
      <c r="K223" s="88">
        <v>7.29</v>
      </c>
      <c r="L223" s="40">
        <v>13.16</v>
      </c>
      <c r="M223" s="40">
        <v>13.15</v>
      </c>
      <c r="N223" s="62">
        <v>0</v>
      </c>
      <c r="O223" s="3"/>
      <c r="P223" s="43">
        <f>J223</f>
        <v>0</v>
      </c>
      <c r="Q223" s="60">
        <f>K223</f>
        <v>7.29</v>
      </c>
      <c r="R223" s="35">
        <f>L223</f>
        <v>13.16</v>
      </c>
      <c r="S223" s="40">
        <f>M223</f>
        <v>13.15</v>
      </c>
      <c r="T223" s="198">
        <f>N223</f>
        <v>0</v>
      </c>
      <c r="U223" s="82"/>
    </row>
    <row r="224" spans="1:21" ht="12.75" customHeight="1">
      <c r="A224" s="278" t="s">
        <v>187</v>
      </c>
      <c r="B224" s="21" t="s">
        <v>7</v>
      </c>
      <c r="C224" s="22">
        <f>J226+K226+L226+M226+N226</f>
        <v>1575</v>
      </c>
      <c r="D224" s="26">
        <v>1</v>
      </c>
      <c r="E224" s="35" t="s">
        <v>188</v>
      </c>
      <c r="F224" s="24"/>
      <c r="G224" s="77"/>
      <c r="H224" s="23"/>
      <c r="I224" s="71"/>
      <c r="J224" s="56">
        <v>1.5875</v>
      </c>
      <c r="K224" s="57">
        <v>1.8369</v>
      </c>
      <c r="L224" s="61">
        <v>1.952</v>
      </c>
      <c r="M224" s="61">
        <v>2.1345</v>
      </c>
      <c r="N224" s="63">
        <v>1.3124</v>
      </c>
      <c r="O224" s="4"/>
      <c r="P224" s="44">
        <v>1.7141</v>
      </c>
      <c r="Q224" s="60">
        <v>1.8744</v>
      </c>
      <c r="R224" s="35">
        <v>1.7874</v>
      </c>
      <c r="S224" s="60">
        <v>1.9559</v>
      </c>
      <c r="T224" s="64">
        <v>1.4307</v>
      </c>
      <c r="U224" s="87">
        <f>P226+Q226+R226+S226+T226</f>
        <v>1733</v>
      </c>
    </row>
    <row r="225" spans="1:21" ht="12.75" customHeight="1">
      <c r="A225" s="278"/>
      <c r="B225" s="21" t="s">
        <v>9</v>
      </c>
      <c r="C225" s="22">
        <f>K226+L226+M226</f>
        <v>1575</v>
      </c>
      <c r="D225" s="26">
        <v>1</v>
      </c>
      <c r="E225" s="37" t="s">
        <v>189</v>
      </c>
      <c r="F225" s="24" t="s">
        <v>190</v>
      </c>
      <c r="G225" s="327" t="s">
        <v>191</v>
      </c>
      <c r="H225" s="23" t="s">
        <v>19</v>
      </c>
      <c r="I225" s="71" t="s">
        <v>210</v>
      </c>
      <c r="J225" s="44">
        <f>J223*J224</f>
        <v>0</v>
      </c>
      <c r="K225" s="60">
        <f>K223*K224</f>
        <v>13.391001</v>
      </c>
      <c r="L225" s="23">
        <f>L223*L224</f>
        <v>25.68832</v>
      </c>
      <c r="M225" s="60">
        <f>M223*M224</f>
        <v>28.068675000000002</v>
      </c>
      <c r="N225" s="64">
        <f>N223*N224</f>
        <v>0</v>
      </c>
      <c r="O225" s="4"/>
      <c r="P225" s="44">
        <f>P223*P224</f>
        <v>0</v>
      </c>
      <c r="Q225" s="60">
        <f>Q223*Q224</f>
        <v>13.664376</v>
      </c>
      <c r="R225" s="23">
        <f>R223*R224</f>
        <v>23.522184000000003</v>
      </c>
      <c r="S225" s="60">
        <f>S223*S224</f>
        <v>25.720085</v>
      </c>
      <c r="T225" s="64">
        <f>T223*T224</f>
        <v>0</v>
      </c>
      <c r="U225" s="86">
        <f>Q226+R226+S226</f>
        <v>1509</v>
      </c>
    </row>
    <row r="226" spans="1:21" ht="12.75" customHeight="1" thickBot="1">
      <c r="A226" s="295"/>
      <c r="B226" s="27"/>
      <c r="C226" s="28"/>
      <c r="D226" s="42"/>
      <c r="E226" s="38"/>
      <c r="F226" s="31"/>
      <c r="G226" s="78"/>
      <c r="H226" s="30"/>
      <c r="I226" s="72"/>
      <c r="J226" s="45">
        <v>0</v>
      </c>
      <c r="K226" s="59">
        <v>753</v>
      </c>
      <c r="L226" s="30">
        <v>382</v>
      </c>
      <c r="M226" s="59">
        <v>440</v>
      </c>
      <c r="N226" s="65">
        <v>0</v>
      </c>
      <c r="O226" s="4"/>
      <c r="P226" s="45">
        <v>224</v>
      </c>
      <c r="Q226" s="59">
        <v>771</v>
      </c>
      <c r="R226" s="30">
        <v>342</v>
      </c>
      <c r="S226" s="59">
        <v>396</v>
      </c>
      <c r="T226" s="65">
        <v>0</v>
      </c>
      <c r="U226" s="68"/>
    </row>
    <row r="227" spans="1:21" ht="12.75" customHeight="1">
      <c r="A227" s="283"/>
      <c r="B227" s="21"/>
      <c r="C227" s="22"/>
      <c r="D227" s="26"/>
      <c r="E227" s="35"/>
      <c r="F227" s="24"/>
      <c r="G227" s="77"/>
      <c r="H227" s="23"/>
      <c r="I227" s="71"/>
      <c r="J227" s="44">
        <v>22.73</v>
      </c>
      <c r="K227" s="60">
        <v>10.42</v>
      </c>
      <c r="L227" s="35">
        <v>26.07</v>
      </c>
      <c r="M227" s="35">
        <v>17.73</v>
      </c>
      <c r="N227" s="64">
        <v>7.22</v>
      </c>
      <c r="O227" s="4"/>
      <c r="P227" s="43">
        <f>J227</f>
        <v>22.73</v>
      </c>
      <c r="Q227" s="60">
        <f>K227</f>
        <v>10.42</v>
      </c>
      <c r="R227" s="35">
        <f>L227</f>
        <v>26.07</v>
      </c>
      <c r="S227" s="40">
        <f>M227</f>
        <v>17.73</v>
      </c>
      <c r="T227" s="198">
        <f>N227</f>
        <v>7.22</v>
      </c>
      <c r="U227" s="86"/>
    </row>
    <row r="228" spans="1:21" ht="12.75" customHeight="1">
      <c r="A228" s="283" t="s">
        <v>125</v>
      </c>
      <c r="B228" s="21" t="s">
        <v>7</v>
      </c>
      <c r="C228" s="22">
        <f>J230+K230+L230+M230+N230</f>
        <v>2788</v>
      </c>
      <c r="D228" s="26">
        <v>1</v>
      </c>
      <c r="E228" s="35" t="s">
        <v>126</v>
      </c>
      <c r="F228" s="24"/>
      <c r="G228" s="77"/>
      <c r="H228" s="23"/>
      <c r="I228" s="71"/>
      <c r="J228" s="56">
        <v>1.3008</v>
      </c>
      <c r="K228" s="57">
        <v>1.3964</v>
      </c>
      <c r="L228" s="61">
        <v>1.5288</v>
      </c>
      <c r="M228" s="61">
        <v>1.653</v>
      </c>
      <c r="N228" s="63">
        <v>1.4001</v>
      </c>
      <c r="O228" s="4"/>
      <c r="P228" s="44">
        <v>1.3745</v>
      </c>
      <c r="Q228" s="60">
        <v>1.5191</v>
      </c>
      <c r="R228" s="35">
        <v>1.4348</v>
      </c>
      <c r="S228" s="60">
        <v>1.545</v>
      </c>
      <c r="T228" s="64">
        <v>1.3601</v>
      </c>
      <c r="U228" s="87">
        <f>P230+Q230+R230+S230+T230</f>
        <v>2800</v>
      </c>
    </row>
    <row r="229" spans="1:21" ht="12.75" customHeight="1">
      <c r="A229" s="283"/>
      <c r="B229" s="21" t="s">
        <v>9</v>
      </c>
      <c r="C229" s="22">
        <f>K230+L230+M230</f>
        <v>1945</v>
      </c>
      <c r="D229" s="26">
        <v>1</v>
      </c>
      <c r="E229" s="37" t="s">
        <v>127</v>
      </c>
      <c r="F229" s="24" t="s">
        <v>257</v>
      </c>
      <c r="G229" s="77" t="s">
        <v>128</v>
      </c>
      <c r="H229" s="23" t="s">
        <v>19</v>
      </c>
      <c r="I229" s="71" t="s">
        <v>210</v>
      </c>
      <c r="J229" s="44">
        <f>J227*J228</f>
        <v>29.567184</v>
      </c>
      <c r="K229" s="60">
        <f>K227*K228</f>
        <v>14.550488000000001</v>
      </c>
      <c r="L229" s="23">
        <f>L227*L228</f>
        <v>39.855816</v>
      </c>
      <c r="M229" s="60">
        <f>M227*M228</f>
        <v>29.30769</v>
      </c>
      <c r="N229" s="64">
        <f>N227*N228</f>
        <v>10.108721999999998</v>
      </c>
      <c r="O229" s="4"/>
      <c r="P229" s="44">
        <f>P227*P228</f>
        <v>31.242385000000002</v>
      </c>
      <c r="Q229" s="60">
        <f>Q227*Q228</f>
        <v>15.829021999999998</v>
      </c>
      <c r="R229" s="23">
        <f>R227*R228</f>
        <v>37.405236</v>
      </c>
      <c r="S229" s="60">
        <f>S227*S228</f>
        <v>27.39285</v>
      </c>
      <c r="T229" s="64">
        <f>T227*T228</f>
        <v>9.819922</v>
      </c>
      <c r="U229" s="86">
        <f>Q230+R230+S230</f>
        <v>1947</v>
      </c>
    </row>
    <row r="230" spans="1:21" ht="12.75" customHeight="1" thickBot="1">
      <c r="A230" s="300"/>
      <c r="B230" s="27"/>
      <c r="C230" s="28"/>
      <c r="D230" s="42"/>
      <c r="E230" s="38"/>
      <c r="F230" s="31"/>
      <c r="G230" s="78"/>
      <c r="H230" s="30"/>
      <c r="I230" s="72"/>
      <c r="J230" s="45">
        <v>344</v>
      </c>
      <c r="K230" s="59">
        <v>831</v>
      </c>
      <c r="L230" s="30">
        <v>651</v>
      </c>
      <c r="M230" s="59">
        <v>463</v>
      </c>
      <c r="N230" s="65">
        <v>499</v>
      </c>
      <c r="O230" s="4"/>
      <c r="P230" s="45">
        <v>371</v>
      </c>
      <c r="Q230" s="59">
        <v>916</v>
      </c>
      <c r="R230" s="30">
        <v>604</v>
      </c>
      <c r="S230" s="59">
        <v>427</v>
      </c>
      <c r="T230" s="65">
        <v>482</v>
      </c>
      <c r="U230" s="68"/>
    </row>
    <row r="231" spans="1:21" ht="12.75" customHeight="1">
      <c r="A231" s="283"/>
      <c r="B231" s="21"/>
      <c r="C231" s="22"/>
      <c r="D231" s="26"/>
      <c r="E231" s="35"/>
      <c r="F231" s="24"/>
      <c r="G231" s="77"/>
      <c r="H231" s="23"/>
      <c r="I231" s="71"/>
      <c r="J231" s="44">
        <v>0</v>
      </c>
      <c r="K231" s="60">
        <v>6.93</v>
      </c>
      <c r="L231" s="35">
        <v>13.34</v>
      </c>
      <c r="M231" s="35">
        <v>16.95</v>
      </c>
      <c r="N231" s="64">
        <v>0</v>
      </c>
      <c r="O231" s="4"/>
      <c r="P231" s="43">
        <f>J231</f>
        <v>0</v>
      </c>
      <c r="Q231" s="60">
        <f>K231</f>
        <v>6.93</v>
      </c>
      <c r="R231" s="35">
        <f>L231</f>
        <v>13.34</v>
      </c>
      <c r="S231" s="40">
        <f>M231</f>
        <v>16.95</v>
      </c>
      <c r="T231" s="198">
        <f>N231</f>
        <v>0</v>
      </c>
      <c r="U231" s="86"/>
    </row>
    <row r="232" spans="1:21" ht="12.75" customHeight="1">
      <c r="A232" s="283" t="s">
        <v>125</v>
      </c>
      <c r="B232" s="21" t="s">
        <v>7</v>
      </c>
      <c r="C232" s="22">
        <f>J234+K234+L234+M234+N234</f>
        <v>1232</v>
      </c>
      <c r="D232" s="26">
        <v>2</v>
      </c>
      <c r="E232" s="35" t="s">
        <v>179</v>
      </c>
      <c r="F232" s="24"/>
      <c r="G232" s="77"/>
      <c r="H232" s="23"/>
      <c r="I232" s="71"/>
      <c r="J232" s="56">
        <v>1.3008</v>
      </c>
      <c r="K232" s="57">
        <v>1.3964</v>
      </c>
      <c r="L232" s="61">
        <v>1.5288</v>
      </c>
      <c r="M232" s="61">
        <v>1.653</v>
      </c>
      <c r="N232" s="63">
        <v>1.4001</v>
      </c>
      <c r="O232" s="4"/>
      <c r="P232" s="44">
        <v>1.3745</v>
      </c>
      <c r="Q232" s="60">
        <v>1.5191</v>
      </c>
      <c r="R232" s="35">
        <v>1.4348</v>
      </c>
      <c r="S232" s="60">
        <v>1.545</v>
      </c>
      <c r="T232" s="64">
        <v>1.3601</v>
      </c>
      <c r="U232" s="87">
        <f>P234+Q234+R234+S234+T234</f>
        <v>1231</v>
      </c>
    </row>
    <row r="233" spans="1:21" ht="12.75" customHeight="1">
      <c r="A233" s="283"/>
      <c r="B233" s="21" t="s">
        <v>9</v>
      </c>
      <c r="C233" s="22">
        <f>K234+L234+M234</f>
        <v>1232</v>
      </c>
      <c r="D233" s="26">
        <v>2</v>
      </c>
      <c r="E233" s="37" t="s">
        <v>180</v>
      </c>
      <c r="F233" s="24" t="s">
        <v>186</v>
      </c>
      <c r="G233" s="77" t="s">
        <v>181</v>
      </c>
      <c r="H233" s="23" t="s">
        <v>19</v>
      </c>
      <c r="I233" s="71" t="s">
        <v>210</v>
      </c>
      <c r="J233" s="44">
        <f>J231*J232</f>
        <v>0</v>
      </c>
      <c r="K233" s="60">
        <f>K231*K232</f>
        <v>9.677052</v>
      </c>
      <c r="L233" s="23">
        <f>L231*L232</f>
        <v>20.394192</v>
      </c>
      <c r="M233" s="60">
        <f>M231*M232</f>
        <v>28.018349999999998</v>
      </c>
      <c r="N233" s="64">
        <f>N231*N232</f>
        <v>0</v>
      </c>
      <c r="O233" s="4"/>
      <c r="P233" s="44">
        <f>P231*P232</f>
        <v>0</v>
      </c>
      <c r="Q233" s="60">
        <f>Q231*Q232</f>
        <v>10.527363</v>
      </c>
      <c r="R233" s="23">
        <f>R231*R232</f>
        <v>19.140232</v>
      </c>
      <c r="S233" s="60">
        <f>S231*S232</f>
        <v>26.187749999999998</v>
      </c>
      <c r="T233" s="64">
        <f>T231*T232</f>
        <v>0</v>
      </c>
      <c r="U233" s="86">
        <f>Q234+R234+S234</f>
        <v>1231</v>
      </c>
    </row>
    <row r="234" spans="1:21" ht="12.75" customHeight="1" thickBot="1">
      <c r="A234" s="301"/>
      <c r="B234" s="27"/>
      <c r="C234" s="28"/>
      <c r="D234" s="42"/>
      <c r="E234" s="38"/>
      <c r="F234" s="31"/>
      <c r="G234" s="78"/>
      <c r="H234" s="30"/>
      <c r="I234" s="72"/>
      <c r="J234" s="45">
        <v>0</v>
      </c>
      <c r="K234" s="59">
        <v>508</v>
      </c>
      <c r="L234" s="30">
        <v>285</v>
      </c>
      <c r="M234" s="59">
        <v>439</v>
      </c>
      <c r="N234" s="65">
        <v>0</v>
      </c>
      <c r="O234" s="4"/>
      <c r="P234" s="45"/>
      <c r="Q234" s="59">
        <v>564</v>
      </c>
      <c r="R234" s="30">
        <v>263</v>
      </c>
      <c r="S234" s="59">
        <v>404</v>
      </c>
      <c r="T234" s="65">
        <v>0</v>
      </c>
      <c r="U234" s="68"/>
    </row>
    <row r="235" spans="1:21" ht="12.75" customHeight="1">
      <c r="A235" s="278"/>
      <c r="B235" s="21"/>
      <c r="C235" s="22"/>
      <c r="D235" s="26"/>
      <c r="E235" s="35"/>
      <c r="F235" s="24"/>
      <c r="G235" s="77"/>
      <c r="H235" s="23"/>
      <c r="I235" s="71"/>
      <c r="J235" s="44">
        <v>29.2</v>
      </c>
      <c r="K235" s="60">
        <v>8.51</v>
      </c>
      <c r="L235" s="35">
        <v>20.66</v>
      </c>
      <c r="M235" s="35">
        <v>29.95</v>
      </c>
      <c r="N235" s="64">
        <v>11.28</v>
      </c>
      <c r="O235" s="4"/>
      <c r="P235" s="43">
        <f>J235</f>
        <v>29.2</v>
      </c>
      <c r="Q235" s="60">
        <f>K235</f>
        <v>8.51</v>
      </c>
      <c r="R235" s="35">
        <f>L235</f>
        <v>20.66</v>
      </c>
      <c r="S235" s="40">
        <f>M235</f>
        <v>29.95</v>
      </c>
      <c r="T235" s="198">
        <f>N235</f>
        <v>11.28</v>
      </c>
      <c r="U235" s="86"/>
    </row>
    <row r="236" spans="1:21" ht="12.75" customHeight="1">
      <c r="A236" s="278" t="s">
        <v>59</v>
      </c>
      <c r="B236" s="21" t="s">
        <v>7</v>
      </c>
      <c r="C236" s="22">
        <f>J238+K238+L238+M238+N238</f>
        <v>3063</v>
      </c>
      <c r="D236" s="26">
        <v>1</v>
      </c>
      <c r="E236" s="35" t="s">
        <v>132</v>
      </c>
      <c r="F236" s="24"/>
      <c r="G236" s="77"/>
      <c r="H236" s="23"/>
      <c r="I236" s="71"/>
      <c r="J236" s="56">
        <v>1.2307</v>
      </c>
      <c r="K236" s="57">
        <v>1.2258</v>
      </c>
      <c r="L236" s="61">
        <v>1.1974</v>
      </c>
      <c r="M236" s="61">
        <v>1.505</v>
      </c>
      <c r="N236" s="63">
        <v>1.5117</v>
      </c>
      <c r="O236" s="4"/>
      <c r="P236" s="44">
        <v>1.5166</v>
      </c>
      <c r="Q236" s="60">
        <v>1.3173</v>
      </c>
      <c r="R236" s="35">
        <v>1.1983</v>
      </c>
      <c r="S236" s="60">
        <v>1.2435</v>
      </c>
      <c r="T236" s="64">
        <v>1.5554</v>
      </c>
      <c r="U236" s="87">
        <f>P238+Q238+R238+S238+T238</f>
        <v>3129</v>
      </c>
    </row>
    <row r="237" spans="1:21" ht="12.75" customHeight="1">
      <c r="A237" s="278"/>
      <c r="B237" s="21" t="s">
        <v>9</v>
      </c>
      <c r="C237" s="22">
        <f>K238+L238+M238</f>
        <v>1687</v>
      </c>
      <c r="D237" s="26">
        <v>1</v>
      </c>
      <c r="E237" s="37" t="s">
        <v>258</v>
      </c>
      <c r="F237" s="24" t="s">
        <v>259</v>
      </c>
      <c r="G237" s="77" t="s">
        <v>129</v>
      </c>
      <c r="H237" s="23" t="s">
        <v>19</v>
      </c>
      <c r="I237" s="71" t="s">
        <v>210</v>
      </c>
      <c r="J237" s="44">
        <f>J235*J236</f>
        <v>35.93644</v>
      </c>
      <c r="K237" s="60">
        <f>K235*K236</f>
        <v>10.431557999999999</v>
      </c>
      <c r="L237" s="23">
        <f>L235*L236</f>
        <v>24.738284</v>
      </c>
      <c r="M237" s="60">
        <f>M235*M236</f>
        <v>45.074749999999995</v>
      </c>
      <c r="N237" s="64">
        <f>N235*N236</f>
        <v>17.051976</v>
      </c>
      <c r="O237" s="4"/>
      <c r="P237" s="44">
        <f>P235*P236</f>
        <v>44.28472</v>
      </c>
      <c r="Q237" s="60">
        <f>Q235*Q236</f>
        <v>11.210223</v>
      </c>
      <c r="R237" s="23">
        <f>R235*R236</f>
        <v>24.756877999999997</v>
      </c>
      <c r="S237" s="60">
        <f>S235*S236</f>
        <v>37.242825</v>
      </c>
      <c r="T237" s="64">
        <f>T235*T236</f>
        <v>17.544911999999997</v>
      </c>
      <c r="U237" s="86">
        <f>Q238+R238+S238</f>
        <v>1587</v>
      </c>
    </row>
    <row r="238" spans="1:21" ht="12.75" customHeight="1" thickBot="1">
      <c r="A238" s="295"/>
      <c r="B238" s="27"/>
      <c r="C238" s="28"/>
      <c r="D238" s="42"/>
      <c r="E238" s="38"/>
      <c r="F238" s="31"/>
      <c r="G238" s="78"/>
      <c r="H238" s="30"/>
      <c r="I238" s="71"/>
      <c r="J238" s="45">
        <v>446</v>
      </c>
      <c r="K238" s="59">
        <v>558</v>
      </c>
      <c r="L238" s="30">
        <v>364</v>
      </c>
      <c r="M238" s="59">
        <v>765</v>
      </c>
      <c r="N238" s="65">
        <v>930</v>
      </c>
      <c r="O238" s="4"/>
      <c r="P238" s="45">
        <v>582</v>
      </c>
      <c r="Q238" s="59">
        <v>609</v>
      </c>
      <c r="R238" s="30">
        <v>364</v>
      </c>
      <c r="S238" s="59">
        <v>614</v>
      </c>
      <c r="T238" s="65">
        <v>960</v>
      </c>
      <c r="U238" s="68"/>
    </row>
    <row r="239" spans="1:21" ht="12.75" customHeight="1">
      <c r="A239" s="294"/>
      <c r="B239" s="47"/>
      <c r="C239" s="48"/>
      <c r="D239" s="49"/>
      <c r="E239" s="40"/>
      <c r="F239" s="19"/>
      <c r="G239" s="76"/>
      <c r="H239" s="18"/>
      <c r="I239" s="70"/>
      <c r="J239" s="43">
        <v>30.56</v>
      </c>
      <c r="K239" s="60">
        <v>9.14</v>
      </c>
      <c r="L239" s="35">
        <v>27.47</v>
      </c>
      <c r="M239" s="40">
        <v>19.7</v>
      </c>
      <c r="N239" s="62">
        <v>10.43</v>
      </c>
      <c r="O239" s="4"/>
      <c r="P239" s="43">
        <f>J239</f>
        <v>30.56</v>
      </c>
      <c r="Q239" s="60">
        <f>K239</f>
        <v>9.14</v>
      </c>
      <c r="R239" s="35">
        <f>L239</f>
        <v>27.47</v>
      </c>
      <c r="S239" s="40">
        <f>M239</f>
        <v>19.7</v>
      </c>
      <c r="T239" s="198">
        <f>N239</f>
        <v>10.43</v>
      </c>
      <c r="U239" s="86"/>
    </row>
    <row r="240" spans="1:21" ht="12.75" customHeight="1">
      <c r="A240" s="278" t="s">
        <v>59</v>
      </c>
      <c r="B240" s="21" t="s">
        <v>7</v>
      </c>
      <c r="C240" s="22">
        <f>J242+K242+L242+M242+N242</f>
        <v>2917</v>
      </c>
      <c r="D240" s="26">
        <v>2</v>
      </c>
      <c r="E240" s="35" t="s">
        <v>133</v>
      </c>
      <c r="F240" s="24"/>
      <c r="G240" s="77"/>
      <c r="H240" s="23"/>
      <c r="I240" s="71"/>
      <c r="J240" s="56">
        <v>1.2307</v>
      </c>
      <c r="K240" s="57">
        <v>1.2258</v>
      </c>
      <c r="L240" s="61">
        <v>1.1974</v>
      </c>
      <c r="M240" s="61">
        <v>1.505</v>
      </c>
      <c r="N240" s="63">
        <v>1.5117</v>
      </c>
      <c r="O240" s="4"/>
      <c r="P240" s="44">
        <v>1.5166</v>
      </c>
      <c r="Q240" s="60">
        <v>1.3173</v>
      </c>
      <c r="R240" s="35">
        <v>1.1983</v>
      </c>
      <c r="S240" s="60">
        <v>1.2435</v>
      </c>
      <c r="T240" s="64">
        <v>1.5554</v>
      </c>
      <c r="U240" s="87">
        <f>P242+Q242+R242+S242+T242</f>
        <v>3048</v>
      </c>
    </row>
    <row r="241" spans="1:21" ht="12.75" customHeight="1">
      <c r="A241" s="278"/>
      <c r="B241" s="21" t="s">
        <v>9</v>
      </c>
      <c r="C241" s="22">
        <f>K242+L242+M242</f>
        <v>1595</v>
      </c>
      <c r="D241" s="26">
        <v>2</v>
      </c>
      <c r="E241" s="37" t="s">
        <v>134</v>
      </c>
      <c r="F241" s="24" t="s">
        <v>135</v>
      </c>
      <c r="G241" s="77" t="s">
        <v>136</v>
      </c>
      <c r="H241" s="23" t="s">
        <v>19</v>
      </c>
      <c r="I241" s="71" t="s">
        <v>210</v>
      </c>
      <c r="J241" s="44">
        <f>J239*J240</f>
        <v>37.610192</v>
      </c>
      <c r="K241" s="60">
        <f>K239*K240</f>
        <v>11.203812000000001</v>
      </c>
      <c r="L241" s="23">
        <f>L239*L240</f>
        <v>32.892578</v>
      </c>
      <c r="M241" s="60">
        <f>M239*M240</f>
        <v>29.6485</v>
      </c>
      <c r="N241" s="64">
        <f>N239*N240</f>
        <v>15.767031</v>
      </c>
      <c r="O241" s="4"/>
      <c r="P241" s="44">
        <f>P239*P240</f>
        <v>46.34729599999999</v>
      </c>
      <c r="Q241" s="60">
        <f>Q239*Q240</f>
        <v>12.040122</v>
      </c>
      <c r="R241" s="23">
        <f>R239*R240</f>
        <v>32.917300999999995</v>
      </c>
      <c r="S241" s="60">
        <f>S239*S240</f>
        <v>24.496950000000002</v>
      </c>
      <c r="T241" s="64">
        <f>T239*T240</f>
        <v>16.222821999999997</v>
      </c>
      <c r="U241" s="86">
        <f>Q242+R242+S242</f>
        <v>1555</v>
      </c>
    </row>
    <row r="242" spans="1:21" ht="12.75" customHeight="1" thickBot="1">
      <c r="A242" s="295"/>
      <c r="B242" s="27"/>
      <c r="C242" s="28"/>
      <c r="D242" s="42"/>
      <c r="E242" s="38"/>
      <c r="F242" s="31"/>
      <c r="G242" s="78"/>
      <c r="H242" s="30"/>
      <c r="I242" s="72"/>
      <c r="J242" s="45">
        <v>473</v>
      </c>
      <c r="K242" s="59">
        <v>608</v>
      </c>
      <c r="L242" s="30">
        <v>517</v>
      </c>
      <c r="M242" s="59">
        <v>470</v>
      </c>
      <c r="N242" s="65">
        <v>849</v>
      </c>
      <c r="O242" s="4"/>
      <c r="P242" s="45">
        <v>616</v>
      </c>
      <c r="Q242" s="59">
        <v>664</v>
      </c>
      <c r="R242" s="30">
        <v>518</v>
      </c>
      <c r="S242" s="59">
        <v>373</v>
      </c>
      <c r="T242" s="65">
        <v>877</v>
      </c>
      <c r="U242" s="68"/>
    </row>
    <row r="243" spans="1:21" ht="12.75" customHeight="1">
      <c r="A243" s="294"/>
      <c r="B243" s="47"/>
      <c r="C243" s="48"/>
      <c r="D243" s="49"/>
      <c r="E243" s="40"/>
      <c r="F243" s="19"/>
      <c r="G243" s="76"/>
      <c r="H243" s="18"/>
      <c r="I243" s="70"/>
      <c r="J243" s="43">
        <v>0</v>
      </c>
      <c r="K243" s="60">
        <v>7.75</v>
      </c>
      <c r="L243" s="35">
        <v>0</v>
      </c>
      <c r="M243" s="40">
        <v>21.51</v>
      </c>
      <c r="N243" s="62">
        <v>0</v>
      </c>
      <c r="O243" s="4"/>
      <c r="P243" s="43">
        <f>J243</f>
        <v>0</v>
      </c>
      <c r="Q243" s="60">
        <f>K243</f>
        <v>7.75</v>
      </c>
      <c r="R243" s="35">
        <f>L243</f>
        <v>0</v>
      </c>
      <c r="S243" s="40">
        <f>M243</f>
        <v>21.51</v>
      </c>
      <c r="T243" s="198">
        <f>N243</f>
        <v>0</v>
      </c>
      <c r="U243" s="86"/>
    </row>
    <row r="244" spans="1:21" ht="12.75" customHeight="1">
      <c r="A244" s="278" t="s">
        <v>59</v>
      </c>
      <c r="B244" s="21" t="s">
        <v>7</v>
      </c>
      <c r="C244" s="22">
        <f>J246+K246+L246+M246+N246</f>
        <v>1018</v>
      </c>
      <c r="D244" s="26">
        <v>3</v>
      </c>
      <c r="E244" s="35" t="s">
        <v>61</v>
      </c>
      <c r="F244" s="24"/>
      <c r="G244" s="77"/>
      <c r="H244" s="23"/>
      <c r="I244" s="71"/>
      <c r="J244" s="56">
        <v>1.2307</v>
      </c>
      <c r="K244" s="57">
        <v>1.2258</v>
      </c>
      <c r="L244" s="61">
        <v>1.1974</v>
      </c>
      <c r="M244" s="61">
        <v>1.505</v>
      </c>
      <c r="N244" s="63">
        <v>1.5117</v>
      </c>
      <c r="O244" s="4"/>
      <c r="P244" s="44">
        <v>1.5166</v>
      </c>
      <c r="Q244" s="60">
        <v>1.3173</v>
      </c>
      <c r="R244" s="35">
        <v>1.1983</v>
      </c>
      <c r="S244" s="60">
        <v>1.2435</v>
      </c>
      <c r="T244" s="64">
        <v>1.5554</v>
      </c>
      <c r="U244" s="87">
        <f>P246+Q246+R246+S246+T246</f>
        <v>958</v>
      </c>
    </row>
    <row r="245" spans="1:21" ht="12.75" customHeight="1">
      <c r="A245" s="278"/>
      <c r="B245" s="21" t="s">
        <v>9</v>
      </c>
      <c r="C245" s="22">
        <f>K246+L246+M246</f>
        <v>1018</v>
      </c>
      <c r="D245" s="26">
        <v>4</v>
      </c>
      <c r="E245" s="37" t="s">
        <v>62</v>
      </c>
      <c r="F245" s="24" t="s">
        <v>67</v>
      </c>
      <c r="G245" s="77" t="s">
        <v>65</v>
      </c>
      <c r="H245" s="23" t="s">
        <v>19</v>
      </c>
      <c r="I245" s="71" t="s">
        <v>210</v>
      </c>
      <c r="J245" s="44">
        <f>J243*J244</f>
        <v>0</v>
      </c>
      <c r="K245" s="60">
        <f>K243*K244</f>
        <v>9.49995</v>
      </c>
      <c r="L245" s="23">
        <f>L243*L244</f>
        <v>0</v>
      </c>
      <c r="M245" s="60">
        <f>M243*M244</f>
        <v>32.37255</v>
      </c>
      <c r="N245" s="64">
        <f>N243*N244</f>
        <v>0</v>
      </c>
      <c r="O245" s="4"/>
      <c r="P245" s="44">
        <f>P243*P244</f>
        <v>0</v>
      </c>
      <c r="Q245" s="60">
        <f>Q243*Q244</f>
        <v>10.209074999999999</v>
      </c>
      <c r="R245" s="23">
        <f>R243*R244</f>
        <v>0</v>
      </c>
      <c r="S245" s="60">
        <f>S243*S244</f>
        <v>26.747685000000004</v>
      </c>
      <c r="T245" s="64">
        <f>T243*T244</f>
        <v>0</v>
      </c>
      <c r="U245" s="86">
        <f>Q246+R246+S246</f>
        <v>958</v>
      </c>
    </row>
    <row r="246" spans="1:21" ht="12.75" customHeight="1" thickBot="1">
      <c r="A246" s="298"/>
      <c r="B246" s="27"/>
      <c r="C246" s="28"/>
      <c r="D246" s="42"/>
      <c r="E246" s="38"/>
      <c r="F246" s="31"/>
      <c r="G246" s="78"/>
      <c r="H246" s="30"/>
      <c r="I246" s="73"/>
      <c r="J246" s="45">
        <v>0</v>
      </c>
      <c r="K246" s="59">
        <v>496</v>
      </c>
      <c r="L246" s="30">
        <v>0</v>
      </c>
      <c r="M246" s="59">
        <v>522</v>
      </c>
      <c r="N246" s="65">
        <v>0</v>
      </c>
      <c r="O246" s="4"/>
      <c r="P246" s="45">
        <v>0</v>
      </c>
      <c r="Q246" s="59">
        <v>543</v>
      </c>
      <c r="R246" s="30">
        <v>0</v>
      </c>
      <c r="S246" s="59">
        <v>415</v>
      </c>
      <c r="T246" s="65">
        <v>0</v>
      </c>
      <c r="U246" s="68"/>
    </row>
    <row r="247" spans="1:21" ht="12.75" customHeight="1">
      <c r="A247" s="302"/>
      <c r="B247" s="47"/>
      <c r="C247" s="48"/>
      <c r="D247" s="49"/>
      <c r="E247" s="40"/>
      <c r="F247" s="19"/>
      <c r="G247" s="76"/>
      <c r="H247" s="18"/>
      <c r="I247" s="70"/>
      <c r="J247" s="43">
        <v>38.42</v>
      </c>
      <c r="K247" s="60">
        <v>8.92</v>
      </c>
      <c r="L247" s="35">
        <v>29.02</v>
      </c>
      <c r="M247" s="40">
        <v>21.97</v>
      </c>
      <c r="N247" s="62">
        <v>10.36</v>
      </c>
      <c r="O247" s="4"/>
      <c r="P247" s="43">
        <f>J247</f>
        <v>38.42</v>
      </c>
      <c r="Q247" s="60">
        <f>K247</f>
        <v>8.92</v>
      </c>
      <c r="R247" s="35">
        <f>L247</f>
        <v>29.02</v>
      </c>
      <c r="S247" s="40">
        <f>M247</f>
        <v>21.97</v>
      </c>
      <c r="T247" s="198">
        <f>N247</f>
        <v>10.36</v>
      </c>
      <c r="U247" s="86"/>
    </row>
    <row r="248" spans="1:21" ht="12.75" customHeight="1">
      <c r="A248" s="283" t="s">
        <v>78</v>
      </c>
      <c r="B248" s="21" t="s">
        <v>7</v>
      </c>
      <c r="C248" s="22">
        <f>J250+K250+L250+M250+N250</f>
        <v>2231</v>
      </c>
      <c r="D248" s="26">
        <v>1</v>
      </c>
      <c r="E248" s="35" t="s">
        <v>37</v>
      </c>
      <c r="F248" s="24"/>
      <c r="G248" s="84"/>
      <c r="H248" s="23"/>
      <c r="I248" s="71"/>
      <c r="J248" s="56">
        <v>1</v>
      </c>
      <c r="K248" s="57">
        <v>1</v>
      </c>
      <c r="L248" s="61">
        <v>1</v>
      </c>
      <c r="M248" s="61">
        <v>1</v>
      </c>
      <c r="N248" s="63">
        <v>1</v>
      </c>
      <c r="O248" s="4"/>
      <c r="P248" s="44">
        <v>1.0125</v>
      </c>
      <c r="Q248" s="60">
        <v>1</v>
      </c>
      <c r="R248" s="35">
        <v>1</v>
      </c>
      <c r="S248" s="60">
        <v>1</v>
      </c>
      <c r="T248" s="64">
        <v>1</v>
      </c>
      <c r="U248" s="87">
        <f>P250+Q250+R250+S250+T250</f>
        <v>2238</v>
      </c>
    </row>
    <row r="249" spans="1:21" ht="12.75" customHeight="1">
      <c r="A249" s="283"/>
      <c r="B249" s="21" t="s">
        <v>9</v>
      </c>
      <c r="C249" s="22">
        <f>K250+L250+M250</f>
        <v>1229</v>
      </c>
      <c r="D249" s="26">
        <v>3</v>
      </c>
      <c r="E249" s="37" t="s">
        <v>38</v>
      </c>
      <c r="F249" s="24" t="s">
        <v>69</v>
      </c>
      <c r="G249" s="77" t="s">
        <v>39</v>
      </c>
      <c r="H249" s="23" t="s">
        <v>19</v>
      </c>
      <c r="I249" s="71" t="s">
        <v>210</v>
      </c>
      <c r="J249" s="44">
        <f>J247*J248</f>
        <v>38.42</v>
      </c>
      <c r="K249" s="60">
        <f>K247*K248</f>
        <v>8.92</v>
      </c>
      <c r="L249" s="23">
        <f>L247*L248</f>
        <v>29.02</v>
      </c>
      <c r="M249" s="60">
        <f>M247*M248</f>
        <v>21.97</v>
      </c>
      <c r="N249" s="64">
        <f>N247*N248</f>
        <v>10.36</v>
      </c>
      <c r="O249" s="4"/>
      <c r="P249" s="44">
        <f>P247*P248</f>
        <v>38.90025</v>
      </c>
      <c r="Q249" s="60">
        <f>Q247*Q248</f>
        <v>8.92</v>
      </c>
      <c r="R249" s="23">
        <f>R247*R248</f>
        <v>29.02</v>
      </c>
      <c r="S249" s="60">
        <f>S247*S248</f>
        <v>21.97</v>
      </c>
      <c r="T249" s="64">
        <f>T247*T248</f>
        <v>10.36</v>
      </c>
      <c r="U249" s="86">
        <f>Q250+R250+S250</f>
        <v>1229</v>
      </c>
    </row>
    <row r="250" spans="1:21" ht="12.75" customHeight="1" thickBot="1">
      <c r="A250" s="301"/>
      <c r="B250" s="27"/>
      <c r="C250" s="28"/>
      <c r="D250" s="42"/>
      <c r="E250" s="38"/>
      <c r="F250" s="31"/>
      <c r="G250" s="78"/>
      <c r="H250" s="30"/>
      <c r="I250" s="72"/>
      <c r="J250" s="45">
        <v>487</v>
      </c>
      <c r="K250" s="59">
        <v>459</v>
      </c>
      <c r="L250" s="30">
        <v>444</v>
      </c>
      <c r="M250" s="59">
        <v>326</v>
      </c>
      <c r="N250" s="65">
        <v>515</v>
      </c>
      <c r="O250" s="5"/>
      <c r="P250" s="45">
        <v>494</v>
      </c>
      <c r="Q250" s="59">
        <v>459</v>
      </c>
      <c r="R250" s="30">
        <v>444</v>
      </c>
      <c r="S250" s="59">
        <v>326</v>
      </c>
      <c r="T250" s="65">
        <v>515</v>
      </c>
      <c r="U250" s="68"/>
    </row>
    <row r="251" spans="1:21" ht="12.75" customHeight="1">
      <c r="A251" s="46"/>
      <c r="B251" s="47"/>
      <c r="C251" s="48"/>
      <c r="D251" s="49"/>
      <c r="E251" s="40"/>
      <c r="F251" s="19"/>
      <c r="G251" s="76"/>
      <c r="H251" s="18"/>
      <c r="I251" s="70"/>
      <c r="J251" s="43">
        <v>29.89</v>
      </c>
      <c r="K251" s="60">
        <v>8.74</v>
      </c>
      <c r="L251" s="35">
        <v>18.19</v>
      </c>
      <c r="M251" s="40">
        <v>23.7</v>
      </c>
      <c r="N251" s="62">
        <v>9.65</v>
      </c>
      <c r="O251" s="4"/>
      <c r="P251" s="43">
        <f>J251</f>
        <v>29.89</v>
      </c>
      <c r="Q251" s="60">
        <f>K251</f>
        <v>8.74</v>
      </c>
      <c r="R251" s="35">
        <f>L251</f>
        <v>18.19</v>
      </c>
      <c r="S251" s="40">
        <f>M251</f>
        <v>23.7</v>
      </c>
      <c r="T251" s="198">
        <f>N251</f>
        <v>9.65</v>
      </c>
      <c r="U251" s="86"/>
    </row>
    <row r="252" spans="1:21" ht="12.75" customHeight="1">
      <c r="A252" s="113"/>
      <c r="B252" s="21" t="s">
        <v>7</v>
      </c>
      <c r="C252" s="22">
        <f>J254+K254+L254+M254+N254</f>
        <v>1872</v>
      </c>
      <c r="D252" s="26">
        <v>2</v>
      </c>
      <c r="E252" s="35" t="s">
        <v>144</v>
      </c>
      <c r="F252" s="24"/>
      <c r="G252" s="77"/>
      <c r="H252" s="23"/>
      <c r="I252" s="71"/>
      <c r="J252" s="56">
        <v>1</v>
      </c>
      <c r="K252" s="57">
        <v>1</v>
      </c>
      <c r="L252" s="61">
        <v>1</v>
      </c>
      <c r="M252" s="61">
        <v>1</v>
      </c>
      <c r="N252" s="63">
        <v>1</v>
      </c>
      <c r="O252" s="4"/>
      <c r="P252" s="44">
        <v>1</v>
      </c>
      <c r="Q252" s="60">
        <v>1</v>
      </c>
      <c r="R252" s="35">
        <v>1</v>
      </c>
      <c r="S252" s="60">
        <v>1</v>
      </c>
      <c r="T252" s="64">
        <v>1</v>
      </c>
      <c r="U252" s="87">
        <f>P254+Q254+R254+S254+T254</f>
        <v>1872</v>
      </c>
    </row>
    <row r="253" spans="1:21" ht="12.75" customHeight="1">
      <c r="A253" s="20"/>
      <c r="B253" s="21" t="s">
        <v>9</v>
      </c>
      <c r="C253" s="22">
        <f>K254+L254+M254</f>
        <v>1051</v>
      </c>
      <c r="D253" s="26">
        <v>2</v>
      </c>
      <c r="E253" s="37" t="s">
        <v>145</v>
      </c>
      <c r="F253" s="24" t="s">
        <v>260</v>
      </c>
      <c r="G253" s="77" t="s">
        <v>138</v>
      </c>
      <c r="H253" s="23" t="s">
        <v>19</v>
      </c>
      <c r="I253" s="71" t="s">
        <v>210</v>
      </c>
      <c r="J253" s="44">
        <f>J251*J252</f>
        <v>29.89</v>
      </c>
      <c r="K253" s="60">
        <f>K251*K252</f>
        <v>8.74</v>
      </c>
      <c r="L253" s="23">
        <f>L251*L252</f>
        <v>18.19</v>
      </c>
      <c r="M253" s="60">
        <f>M251*M252</f>
        <v>23.7</v>
      </c>
      <c r="N253" s="64">
        <f>N251*N252</f>
        <v>9.65</v>
      </c>
      <c r="O253" s="4"/>
      <c r="P253" s="44">
        <f>P251*P252</f>
        <v>29.89</v>
      </c>
      <c r="Q253" s="60">
        <f>Q251*Q252</f>
        <v>8.74</v>
      </c>
      <c r="R253" s="23">
        <f>R251*R252</f>
        <v>18.19</v>
      </c>
      <c r="S253" s="60">
        <f>S251*S252</f>
        <v>23.7</v>
      </c>
      <c r="T253" s="64">
        <f>T251*T252</f>
        <v>9.65</v>
      </c>
      <c r="U253" s="86">
        <f>Q254+R254+S254</f>
        <v>1051</v>
      </c>
    </row>
    <row r="254" spans="1:21" ht="12.75" customHeight="1" thickBot="1">
      <c r="A254" s="41"/>
      <c r="B254" s="27"/>
      <c r="C254" s="28"/>
      <c r="D254" s="42"/>
      <c r="E254" s="38"/>
      <c r="F254" s="31"/>
      <c r="G254" s="78"/>
      <c r="H254" s="30"/>
      <c r="I254" s="72"/>
      <c r="J254" s="45">
        <v>349</v>
      </c>
      <c r="K254" s="59">
        <v>447</v>
      </c>
      <c r="L254" s="30">
        <v>246</v>
      </c>
      <c r="M254" s="59">
        <v>358</v>
      </c>
      <c r="N254" s="65">
        <v>472</v>
      </c>
      <c r="O254" s="4"/>
      <c r="P254" s="45">
        <v>349</v>
      </c>
      <c r="Q254" s="59">
        <v>447</v>
      </c>
      <c r="R254" s="30">
        <v>246</v>
      </c>
      <c r="S254" s="59">
        <v>358</v>
      </c>
      <c r="T254" s="65">
        <v>472</v>
      </c>
      <c r="U254" s="68"/>
    </row>
    <row r="255" spans="1:21" ht="12.75" customHeight="1">
      <c r="A255" s="46"/>
      <c r="B255" s="47"/>
      <c r="C255" s="48"/>
      <c r="D255" s="49"/>
      <c r="E255" s="40"/>
      <c r="F255" s="19"/>
      <c r="G255" s="76"/>
      <c r="H255" s="18"/>
      <c r="I255" s="70"/>
      <c r="J255" s="43">
        <v>26.2</v>
      </c>
      <c r="K255" s="60">
        <v>9.48</v>
      </c>
      <c r="L255" s="35">
        <v>21.11</v>
      </c>
      <c r="M255" s="40">
        <v>20.7</v>
      </c>
      <c r="N255" s="62">
        <v>10.68</v>
      </c>
      <c r="O255" s="4"/>
      <c r="P255" s="43">
        <f>J255</f>
        <v>26.2</v>
      </c>
      <c r="Q255" s="60">
        <f>K255</f>
        <v>9.48</v>
      </c>
      <c r="R255" s="35">
        <f>L255</f>
        <v>21.11</v>
      </c>
      <c r="S255" s="40">
        <f>M255</f>
        <v>20.7</v>
      </c>
      <c r="T255" s="198">
        <f>N255</f>
        <v>10.68</v>
      </c>
      <c r="U255" s="86"/>
    </row>
    <row r="256" spans="1:21" ht="12.75" customHeight="1">
      <c r="A256" s="113"/>
      <c r="B256" s="21" t="s">
        <v>7</v>
      </c>
      <c r="C256" s="22">
        <f>J258+K258+L258+M258+N258</f>
        <v>1920</v>
      </c>
      <c r="D256" s="26">
        <v>1</v>
      </c>
      <c r="E256" s="35" t="s">
        <v>297</v>
      </c>
      <c r="F256" s="24"/>
      <c r="G256" s="77"/>
      <c r="H256" s="23"/>
      <c r="I256" s="71"/>
      <c r="J256" s="56">
        <v>1</v>
      </c>
      <c r="K256" s="57">
        <v>1</v>
      </c>
      <c r="L256" s="61">
        <v>1</v>
      </c>
      <c r="M256" s="61">
        <v>1</v>
      </c>
      <c r="N256" s="63">
        <v>1</v>
      </c>
      <c r="O256" s="4"/>
      <c r="P256" s="44">
        <v>1</v>
      </c>
      <c r="Q256" s="60">
        <v>1</v>
      </c>
      <c r="R256" s="35">
        <v>1</v>
      </c>
      <c r="S256" s="60">
        <v>1</v>
      </c>
      <c r="T256" s="64">
        <v>1</v>
      </c>
      <c r="U256" s="87">
        <f>P258+Q258+R258+S258+T258</f>
        <v>1920</v>
      </c>
    </row>
    <row r="257" spans="1:21" ht="12.75" customHeight="1">
      <c r="A257" s="20"/>
      <c r="B257" s="21" t="s">
        <v>9</v>
      </c>
      <c r="C257" s="22">
        <f>K258+L258+M258</f>
        <v>1095</v>
      </c>
      <c r="D257" s="26">
        <v>1</v>
      </c>
      <c r="E257" s="37" t="s">
        <v>139</v>
      </c>
      <c r="F257" s="24" t="s">
        <v>261</v>
      </c>
      <c r="G257" s="77" t="s">
        <v>138</v>
      </c>
      <c r="H257" s="23" t="s">
        <v>19</v>
      </c>
      <c r="I257" s="71" t="s">
        <v>210</v>
      </c>
      <c r="J257" s="44">
        <f>J255*J256</f>
        <v>26.2</v>
      </c>
      <c r="K257" s="60">
        <f>K255*K256</f>
        <v>9.48</v>
      </c>
      <c r="L257" s="23">
        <f>L255*L256</f>
        <v>21.11</v>
      </c>
      <c r="M257" s="60">
        <f>M255*M256</f>
        <v>20.7</v>
      </c>
      <c r="N257" s="64">
        <f>N255*N256</f>
        <v>10.68</v>
      </c>
      <c r="O257" s="4"/>
      <c r="P257" s="44">
        <f>P255*P256</f>
        <v>26.2</v>
      </c>
      <c r="Q257" s="60">
        <f>Q255*Q256</f>
        <v>9.48</v>
      </c>
      <c r="R257" s="23">
        <f>R255*R256</f>
        <v>21.11</v>
      </c>
      <c r="S257" s="60">
        <f>S255*S256</f>
        <v>20.7</v>
      </c>
      <c r="T257" s="64">
        <f>T255*T256</f>
        <v>10.68</v>
      </c>
      <c r="U257" s="86">
        <f>Q258+R258+S258</f>
        <v>1095</v>
      </c>
    </row>
    <row r="258" spans="1:21" ht="12.75" customHeight="1" thickBot="1">
      <c r="A258" s="41"/>
      <c r="B258" s="27"/>
      <c r="C258" s="28"/>
      <c r="D258" s="42"/>
      <c r="E258" s="38"/>
      <c r="F258" s="31"/>
      <c r="G258" s="78"/>
      <c r="H258" s="30"/>
      <c r="I258" s="72"/>
      <c r="J258" s="45">
        <v>290</v>
      </c>
      <c r="K258" s="59">
        <v>495</v>
      </c>
      <c r="L258" s="30">
        <v>298</v>
      </c>
      <c r="M258" s="59">
        <v>302</v>
      </c>
      <c r="N258" s="65">
        <v>535</v>
      </c>
      <c r="O258" s="4"/>
      <c r="P258" s="45">
        <v>290</v>
      </c>
      <c r="Q258" s="59">
        <v>495</v>
      </c>
      <c r="R258" s="30">
        <v>298</v>
      </c>
      <c r="S258" s="59">
        <v>302</v>
      </c>
      <c r="T258" s="65">
        <v>535</v>
      </c>
      <c r="U258" s="68"/>
    </row>
    <row r="259" ht="12.75" customHeight="1"/>
    <row r="260" ht="12.75" customHeight="1" thickBot="1"/>
    <row r="261" spans="1:21" ht="12.75" customHeight="1" thickBot="1">
      <c r="A261" s="134" t="s">
        <v>239</v>
      </c>
      <c r="B261" s="6"/>
      <c r="C261" s="6"/>
      <c r="D261" s="6"/>
      <c r="E261" s="10"/>
      <c r="F261" s="11"/>
      <c r="G261" s="75"/>
      <c r="H261" s="10"/>
      <c r="I261" s="69"/>
      <c r="J261" s="1"/>
      <c r="K261" s="1"/>
      <c r="L261" s="1"/>
      <c r="M261" s="1"/>
      <c r="N261" s="81"/>
      <c r="O261" s="3"/>
      <c r="P261" s="9"/>
      <c r="Q261" s="9"/>
      <c r="R261" s="9"/>
      <c r="S261" s="9"/>
      <c r="T261" s="9"/>
      <c r="U261" s="82"/>
    </row>
    <row r="262" spans="1:21" ht="12.75" customHeight="1" thickBot="1">
      <c r="A262" s="135" t="s">
        <v>25</v>
      </c>
      <c r="B262" s="136"/>
      <c r="C262" s="136"/>
      <c r="D262" s="136"/>
      <c r="E262" s="137"/>
      <c r="F262" s="138"/>
      <c r="G262" s="139"/>
      <c r="H262" s="137"/>
      <c r="I262" s="140"/>
      <c r="J262" s="141" t="s">
        <v>10</v>
      </c>
      <c r="K262" s="142" t="s">
        <v>11</v>
      </c>
      <c r="L262" s="142" t="s">
        <v>12</v>
      </c>
      <c r="M262" s="142" t="s">
        <v>13</v>
      </c>
      <c r="N262" s="143" t="s">
        <v>14</v>
      </c>
      <c r="O262" s="144"/>
      <c r="P262" s="145" t="s">
        <v>10</v>
      </c>
      <c r="Q262" s="146" t="s">
        <v>11</v>
      </c>
      <c r="R262" s="146" t="s">
        <v>12</v>
      </c>
      <c r="S262" s="146" t="s">
        <v>13</v>
      </c>
      <c r="T262" s="147" t="s">
        <v>14</v>
      </c>
      <c r="U262" s="148"/>
    </row>
    <row r="263" spans="1:21" ht="12.75" customHeight="1">
      <c r="A263" s="149"/>
      <c r="B263" s="150"/>
      <c r="C263" s="151"/>
      <c r="D263" s="152"/>
      <c r="E263" s="153"/>
      <c r="F263" s="154"/>
      <c r="G263" s="155"/>
      <c r="H263" s="156"/>
      <c r="I263" s="157"/>
      <c r="J263" s="158" t="s">
        <v>8</v>
      </c>
      <c r="K263" s="159"/>
      <c r="L263" s="159"/>
      <c r="M263" s="159"/>
      <c r="N263" s="160"/>
      <c r="O263" s="144"/>
      <c r="P263" s="161" t="s">
        <v>8</v>
      </c>
      <c r="Q263" s="162"/>
      <c r="R263" s="162"/>
      <c r="S263" s="162"/>
      <c r="T263" s="163"/>
      <c r="U263" s="164"/>
    </row>
    <row r="264" spans="1:21" ht="12.75" customHeight="1">
      <c r="A264" s="165" t="s">
        <v>22</v>
      </c>
      <c r="B264" s="166" t="s">
        <v>2</v>
      </c>
      <c r="C264" s="167"/>
      <c r="D264" s="168" t="s">
        <v>16</v>
      </c>
      <c r="E264" s="169" t="s">
        <v>23</v>
      </c>
      <c r="F264" s="170" t="s">
        <v>5</v>
      </c>
      <c r="G264" s="171" t="s">
        <v>3</v>
      </c>
      <c r="H264" s="172" t="s">
        <v>4</v>
      </c>
      <c r="I264" s="173" t="s">
        <v>5</v>
      </c>
      <c r="J264" s="165" t="s">
        <v>42</v>
      </c>
      <c r="K264" s="174"/>
      <c r="L264" s="174"/>
      <c r="M264" s="174"/>
      <c r="N264" s="175"/>
      <c r="O264" s="144"/>
      <c r="P264" s="329" t="s">
        <v>43</v>
      </c>
      <c r="Q264" s="330"/>
      <c r="R264" s="330"/>
      <c r="S264" s="330"/>
      <c r="T264" s="331"/>
      <c r="U264" s="176" t="s">
        <v>2</v>
      </c>
    </row>
    <row r="265" spans="1:21" ht="12" customHeight="1">
      <c r="A265" s="177" t="s">
        <v>6</v>
      </c>
      <c r="B265" s="168" t="s">
        <v>7</v>
      </c>
      <c r="C265" s="174"/>
      <c r="D265" s="168" t="s">
        <v>17</v>
      </c>
      <c r="E265" s="178" t="s">
        <v>24</v>
      </c>
      <c r="F265" s="170" t="s">
        <v>20</v>
      </c>
      <c r="G265" s="171"/>
      <c r="H265" s="172"/>
      <c r="I265" s="173"/>
      <c r="J265" s="179" t="s">
        <v>26</v>
      </c>
      <c r="K265" s="180"/>
      <c r="L265" s="180"/>
      <c r="M265" s="335" t="s">
        <v>46</v>
      </c>
      <c r="N265" s="336"/>
      <c r="O265" s="144"/>
      <c r="P265" s="332"/>
      <c r="Q265" s="333"/>
      <c r="R265" s="333"/>
      <c r="S265" s="333"/>
      <c r="T265" s="334"/>
      <c r="U265" s="176" t="s">
        <v>7</v>
      </c>
    </row>
    <row r="266" spans="1:21" ht="12.75" customHeight="1" thickBot="1">
      <c r="A266" s="181"/>
      <c r="B266" s="182"/>
      <c r="C266" s="183" t="s">
        <v>9</v>
      </c>
      <c r="D266" s="182" t="s">
        <v>21</v>
      </c>
      <c r="E266" s="184"/>
      <c r="F266" s="185"/>
      <c r="G266" s="186"/>
      <c r="H266" s="187"/>
      <c r="I266" s="188"/>
      <c r="J266" s="189" t="s">
        <v>15</v>
      </c>
      <c r="K266" s="190"/>
      <c r="L266" s="190"/>
      <c r="M266" s="191"/>
      <c r="N266" s="192"/>
      <c r="O266" s="193"/>
      <c r="P266" s="194" t="s">
        <v>15</v>
      </c>
      <c r="Q266" s="195"/>
      <c r="R266" s="195"/>
      <c r="S266" s="195"/>
      <c r="T266" s="196"/>
      <c r="U266" s="197" t="s">
        <v>9</v>
      </c>
    </row>
    <row r="267" spans="1:21" ht="12.75" customHeight="1">
      <c r="A267" s="46"/>
      <c r="B267" s="47"/>
      <c r="C267" s="48"/>
      <c r="D267" s="49"/>
      <c r="E267" s="40"/>
      <c r="F267" s="19"/>
      <c r="G267" s="76"/>
      <c r="H267" s="18"/>
      <c r="I267" s="70"/>
      <c r="J267" s="43">
        <v>37.95</v>
      </c>
      <c r="K267" s="60">
        <v>10.89</v>
      </c>
      <c r="L267" s="35">
        <v>24.67</v>
      </c>
      <c r="M267" s="40">
        <v>22.86</v>
      </c>
      <c r="N267" s="62">
        <v>0</v>
      </c>
      <c r="O267" s="4"/>
      <c r="P267" s="43">
        <f>J267</f>
        <v>37.95</v>
      </c>
      <c r="Q267" s="60">
        <f>K267</f>
        <v>10.89</v>
      </c>
      <c r="R267" s="35">
        <f>L267</f>
        <v>24.67</v>
      </c>
      <c r="S267" s="40">
        <f>M267</f>
        <v>22.86</v>
      </c>
      <c r="T267" s="198">
        <f>N267</f>
        <v>0</v>
      </c>
      <c r="U267" s="86"/>
    </row>
    <row r="268" spans="1:21" ht="12" customHeight="1">
      <c r="A268" s="113"/>
      <c r="B268" s="21" t="s">
        <v>7</v>
      </c>
      <c r="C268" s="22">
        <f>J270+K270+L270+M270+N270</f>
        <v>1773</v>
      </c>
      <c r="D268" s="26">
        <v>4</v>
      </c>
      <c r="E268" s="35" t="s">
        <v>94</v>
      </c>
      <c r="F268" s="24"/>
      <c r="G268" s="77"/>
      <c r="H268" s="23"/>
      <c r="I268" s="71"/>
      <c r="J268" s="56">
        <v>1</v>
      </c>
      <c r="K268" s="57">
        <v>1</v>
      </c>
      <c r="L268" s="61">
        <v>1</v>
      </c>
      <c r="M268" s="61">
        <v>1</v>
      </c>
      <c r="N268" s="63">
        <v>1</v>
      </c>
      <c r="O268" s="4"/>
      <c r="P268" s="44">
        <v>1</v>
      </c>
      <c r="Q268" s="60">
        <v>1</v>
      </c>
      <c r="R268" s="35">
        <v>1</v>
      </c>
      <c r="S268" s="60">
        <v>1</v>
      </c>
      <c r="T268" s="64">
        <v>1</v>
      </c>
      <c r="U268" s="87">
        <f>P270+Q270+R270+S270+T270</f>
        <v>1773</v>
      </c>
    </row>
    <row r="269" spans="1:21" ht="12" customHeight="1">
      <c r="A269" s="20"/>
      <c r="B269" s="21" t="s">
        <v>9</v>
      </c>
      <c r="C269" s="22">
        <f>K270+L270+M270</f>
        <v>1294</v>
      </c>
      <c r="D269" s="26">
        <v>1</v>
      </c>
      <c r="E269" s="37" t="s">
        <v>95</v>
      </c>
      <c r="F269" s="24" t="s">
        <v>96</v>
      </c>
      <c r="G269" s="77" t="s">
        <v>262</v>
      </c>
      <c r="H269" s="23" t="s">
        <v>19</v>
      </c>
      <c r="I269" s="71" t="s">
        <v>210</v>
      </c>
      <c r="J269" s="44">
        <f>J267*J268</f>
        <v>37.95</v>
      </c>
      <c r="K269" s="60">
        <f>K267*K268</f>
        <v>10.89</v>
      </c>
      <c r="L269" s="23">
        <f>L267*L268</f>
        <v>24.67</v>
      </c>
      <c r="M269" s="60">
        <f>M267*M268</f>
        <v>22.86</v>
      </c>
      <c r="N269" s="64">
        <f>N267*N268</f>
        <v>0</v>
      </c>
      <c r="O269" s="4"/>
      <c r="P269" s="44">
        <f>P267*P268</f>
        <v>37.95</v>
      </c>
      <c r="Q269" s="60">
        <f>Q267*Q268</f>
        <v>10.89</v>
      </c>
      <c r="R269" s="23">
        <f>R267*R268</f>
        <v>24.67</v>
      </c>
      <c r="S269" s="60">
        <f>S267*S268</f>
        <v>22.86</v>
      </c>
      <c r="T269" s="64">
        <f>T267*T268</f>
        <v>0</v>
      </c>
      <c r="U269" s="86">
        <f>Q270+R270+S270</f>
        <v>1294</v>
      </c>
    </row>
    <row r="270" spans="1:21" ht="12" customHeight="1" thickBot="1">
      <c r="A270" s="41"/>
      <c r="B270" s="27"/>
      <c r="C270" s="28"/>
      <c r="D270" s="42"/>
      <c r="E270" s="38"/>
      <c r="F270" s="31"/>
      <c r="G270" s="78"/>
      <c r="H270" s="30"/>
      <c r="I270" s="72"/>
      <c r="J270" s="45">
        <v>479</v>
      </c>
      <c r="K270" s="59">
        <v>588</v>
      </c>
      <c r="L270" s="30">
        <v>363</v>
      </c>
      <c r="M270" s="59">
        <v>343</v>
      </c>
      <c r="N270" s="65">
        <v>0</v>
      </c>
      <c r="O270" s="4"/>
      <c r="P270" s="45">
        <v>479</v>
      </c>
      <c r="Q270" s="59">
        <v>588</v>
      </c>
      <c r="R270" s="30">
        <v>363</v>
      </c>
      <c r="S270" s="59">
        <v>343</v>
      </c>
      <c r="T270" s="65">
        <v>0</v>
      </c>
      <c r="U270" s="68"/>
    </row>
    <row r="271" spans="1:21" ht="12.75" customHeight="1">
      <c r="A271" s="46"/>
      <c r="B271" s="47"/>
      <c r="C271" s="48"/>
      <c r="D271" s="49"/>
      <c r="E271" s="40"/>
      <c r="F271" s="19"/>
      <c r="G271" s="76"/>
      <c r="H271" s="18"/>
      <c r="I271" s="70"/>
      <c r="J271" s="43">
        <v>21.98</v>
      </c>
      <c r="K271" s="60">
        <v>0</v>
      </c>
      <c r="L271" s="35">
        <v>16.03</v>
      </c>
      <c r="M271" s="40">
        <v>10.49</v>
      </c>
      <c r="N271" s="62">
        <v>9.63</v>
      </c>
      <c r="O271" s="4"/>
      <c r="P271" s="43">
        <f>J271</f>
        <v>21.98</v>
      </c>
      <c r="Q271" s="60">
        <f>K271</f>
        <v>0</v>
      </c>
      <c r="R271" s="35">
        <f>L271</f>
        <v>16.03</v>
      </c>
      <c r="S271" s="40">
        <f>M271</f>
        <v>10.49</v>
      </c>
      <c r="T271" s="198">
        <f>N271</f>
        <v>9.63</v>
      </c>
      <c r="U271" s="86"/>
    </row>
    <row r="272" spans="1:21" ht="12.75" customHeight="1">
      <c r="A272" s="113"/>
      <c r="B272" s="21" t="s">
        <v>7</v>
      </c>
      <c r="C272" s="22">
        <f>J274+K274+L274+M274+N274</f>
        <v>545</v>
      </c>
      <c r="D272" s="26">
        <v>5</v>
      </c>
      <c r="E272" s="35" t="s">
        <v>100</v>
      </c>
      <c r="F272" s="24"/>
      <c r="G272" s="77"/>
      <c r="H272" s="23"/>
      <c r="I272" s="71"/>
      <c r="J272" s="56">
        <v>1</v>
      </c>
      <c r="K272" s="57">
        <v>1</v>
      </c>
      <c r="L272" s="61">
        <v>1</v>
      </c>
      <c r="M272" s="61">
        <v>1</v>
      </c>
      <c r="N272" s="63">
        <v>1</v>
      </c>
      <c r="O272" s="4"/>
      <c r="P272" s="44">
        <v>1</v>
      </c>
      <c r="Q272" s="60">
        <v>1</v>
      </c>
      <c r="R272" s="35">
        <v>1</v>
      </c>
      <c r="S272" s="60">
        <v>1</v>
      </c>
      <c r="T272" s="64">
        <v>1</v>
      </c>
      <c r="U272" s="87">
        <f>P274+Q274+R274+S274+T274</f>
        <v>545</v>
      </c>
    </row>
    <row r="273" spans="1:21" ht="12.75" customHeight="1">
      <c r="A273" s="20"/>
      <c r="B273" s="21" t="s">
        <v>9</v>
      </c>
      <c r="C273" s="22">
        <f>K274+L274+M274</f>
        <v>322</v>
      </c>
      <c r="D273" s="26">
        <v>5</v>
      </c>
      <c r="E273" s="37" t="s">
        <v>101</v>
      </c>
      <c r="F273" s="24" t="s">
        <v>103</v>
      </c>
      <c r="G273" s="327" t="s">
        <v>244</v>
      </c>
      <c r="H273" s="23" t="s">
        <v>19</v>
      </c>
      <c r="I273" s="71" t="s">
        <v>210</v>
      </c>
      <c r="J273" s="44">
        <f>J271*J272</f>
        <v>21.98</v>
      </c>
      <c r="K273" s="60">
        <f>K271*K272</f>
        <v>0</v>
      </c>
      <c r="L273" s="23">
        <f>L271*L272</f>
        <v>16.03</v>
      </c>
      <c r="M273" s="60">
        <f>M271*M272</f>
        <v>10.49</v>
      </c>
      <c r="N273" s="64">
        <f>N271*N272</f>
        <v>9.63</v>
      </c>
      <c r="O273" s="4"/>
      <c r="P273" s="44">
        <f>P271*P272</f>
        <v>21.98</v>
      </c>
      <c r="Q273" s="60">
        <f>Q271*Q272</f>
        <v>0</v>
      </c>
      <c r="R273" s="23">
        <f>R271*R272</f>
        <v>16.03</v>
      </c>
      <c r="S273" s="60">
        <f>S271*S272</f>
        <v>10.49</v>
      </c>
      <c r="T273" s="64">
        <f>T271*T272</f>
        <v>9.63</v>
      </c>
      <c r="U273" s="86">
        <f>Q274+R274+S274</f>
        <v>322</v>
      </c>
    </row>
    <row r="274" spans="1:21" ht="12.75" customHeight="1" thickBot="1">
      <c r="A274" s="41"/>
      <c r="B274" s="27"/>
      <c r="C274" s="28"/>
      <c r="D274" s="42"/>
      <c r="E274" s="38"/>
      <c r="F274" s="31"/>
      <c r="G274" s="78"/>
      <c r="H274" s="30"/>
      <c r="I274" s="72"/>
      <c r="J274" s="45">
        <v>223</v>
      </c>
      <c r="K274" s="59">
        <v>0</v>
      </c>
      <c r="L274" s="30">
        <v>207</v>
      </c>
      <c r="M274" s="59">
        <v>115</v>
      </c>
      <c r="N274" s="65">
        <v>0</v>
      </c>
      <c r="O274" s="4"/>
      <c r="P274" s="45">
        <v>223</v>
      </c>
      <c r="Q274" s="59">
        <v>0</v>
      </c>
      <c r="R274" s="30">
        <v>207</v>
      </c>
      <c r="S274" s="59">
        <v>115</v>
      </c>
      <c r="T274" s="65">
        <v>0</v>
      </c>
      <c r="U274" s="68"/>
    </row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spans="1:21" ht="12.75" customHeight="1" thickBot="1">
      <c r="A303" s="201" t="s">
        <v>237</v>
      </c>
      <c r="B303" s="202"/>
      <c r="C303" s="202"/>
      <c r="D303" s="202"/>
      <c r="E303" s="203"/>
      <c r="F303" s="204"/>
      <c r="G303" s="205"/>
      <c r="H303" s="203"/>
      <c r="I303" s="206"/>
      <c r="J303" s="202"/>
      <c r="K303" s="202"/>
      <c r="L303" s="202"/>
      <c r="M303" s="202"/>
      <c r="N303" s="202"/>
      <c r="O303" s="207"/>
      <c r="P303" s="208"/>
      <c r="Q303" s="208"/>
      <c r="R303" s="208"/>
      <c r="S303" s="208"/>
      <c r="T303" s="208"/>
      <c r="U303" s="208"/>
    </row>
    <row r="304" spans="1:21" ht="12.75" customHeight="1" thickBot="1">
      <c r="A304" s="135" t="s">
        <v>211</v>
      </c>
      <c r="B304" s="136"/>
      <c r="C304" s="136"/>
      <c r="D304" s="136"/>
      <c r="E304" s="137"/>
      <c r="F304" s="138"/>
      <c r="G304" s="139"/>
      <c r="H304" s="137"/>
      <c r="I304" s="140"/>
      <c r="J304" s="141" t="s">
        <v>212</v>
      </c>
      <c r="K304" s="142" t="s">
        <v>13</v>
      </c>
      <c r="L304" s="142" t="s">
        <v>213</v>
      </c>
      <c r="M304" s="142" t="s">
        <v>12</v>
      </c>
      <c r="N304" s="143" t="s">
        <v>214</v>
      </c>
      <c r="O304" s="209"/>
      <c r="P304" s="145" t="s">
        <v>212</v>
      </c>
      <c r="Q304" s="146" t="s">
        <v>13</v>
      </c>
      <c r="R304" s="146" t="s">
        <v>213</v>
      </c>
      <c r="S304" s="146" t="s">
        <v>12</v>
      </c>
      <c r="T304" s="147" t="s">
        <v>215</v>
      </c>
      <c r="U304" s="210"/>
    </row>
    <row r="305" spans="1:21" ht="12.75" customHeight="1">
      <c r="A305" s="149"/>
      <c r="B305" s="150"/>
      <c r="C305" s="151"/>
      <c r="D305" s="152"/>
      <c r="E305" s="153"/>
      <c r="F305" s="154"/>
      <c r="G305" s="155"/>
      <c r="H305" s="156"/>
      <c r="I305" s="157"/>
      <c r="J305" s="158" t="s">
        <v>8</v>
      </c>
      <c r="K305" s="159"/>
      <c r="L305" s="159"/>
      <c r="M305" s="159"/>
      <c r="N305" s="160"/>
      <c r="O305" s="144"/>
      <c r="P305" s="161" t="s">
        <v>8</v>
      </c>
      <c r="Q305" s="162"/>
      <c r="R305" s="162"/>
      <c r="S305" s="162"/>
      <c r="T305" s="163"/>
      <c r="U305" s="164"/>
    </row>
    <row r="306" spans="1:21" ht="12.75" customHeight="1">
      <c r="A306" s="165" t="s">
        <v>22</v>
      </c>
      <c r="B306" s="166" t="s">
        <v>2</v>
      </c>
      <c r="C306" s="167"/>
      <c r="D306" s="168" t="s">
        <v>16</v>
      </c>
      <c r="E306" s="169" t="s">
        <v>23</v>
      </c>
      <c r="F306" s="170" t="s">
        <v>5</v>
      </c>
      <c r="G306" s="171" t="s">
        <v>3</v>
      </c>
      <c r="H306" s="172" t="s">
        <v>4</v>
      </c>
      <c r="I306" s="173" t="s">
        <v>5</v>
      </c>
      <c r="J306" s="165" t="s">
        <v>42</v>
      </c>
      <c r="K306" s="174"/>
      <c r="L306" s="174"/>
      <c r="M306" s="174"/>
      <c r="N306" s="175"/>
      <c r="O306" s="144"/>
      <c r="P306" s="329" t="s">
        <v>43</v>
      </c>
      <c r="Q306" s="330"/>
      <c r="R306" s="330"/>
      <c r="S306" s="330"/>
      <c r="T306" s="331"/>
      <c r="U306" s="176" t="s">
        <v>2</v>
      </c>
    </row>
    <row r="307" spans="1:21" ht="12.75" customHeight="1">
      <c r="A307" s="177" t="s">
        <v>6</v>
      </c>
      <c r="B307" s="168" t="s">
        <v>7</v>
      </c>
      <c r="C307" s="174"/>
      <c r="D307" s="168" t="s">
        <v>17</v>
      </c>
      <c r="E307" s="178" t="s">
        <v>24</v>
      </c>
      <c r="F307" s="170" t="s">
        <v>20</v>
      </c>
      <c r="G307" s="171"/>
      <c r="H307" s="172"/>
      <c r="I307" s="173"/>
      <c r="J307" s="179" t="s">
        <v>26</v>
      </c>
      <c r="K307" s="180"/>
      <c r="L307" s="180"/>
      <c r="M307" s="335" t="s">
        <v>46</v>
      </c>
      <c r="N307" s="336"/>
      <c r="O307" s="144"/>
      <c r="P307" s="332"/>
      <c r="Q307" s="333"/>
      <c r="R307" s="333"/>
      <c r="S307" s="333"/>
      <c r="T307" s="334"/>
      <c r="U307" s="176" t="s">
        <v>7</v>
      </c>
    </row>
    <row r="308" spans="1:21" ht="12" customHeight="1" thickBot="1">
      <c r="A308" s="181"/>
      <c r="B308" s="182"/>
      <c r="C308" s="183"/>
      <c r="D308" s="182" t="s">
        <v>21</v>
      </c>
      <c r="E308" s="184"/>
      <c r="F308" s="185"/>
      <c r="G308" s="186">
        <v>0.24</v>
      </c>
      <c r="H308" s="187"/>
      <c r="I308" s="188"/>
      <c r="J308" s="189" t="s">
        <v>15</v>
      </c>
      <c r="K308" s="190"/>
      <c r="L308" s="190" t="s">
        <v>216</v>
      </c>
      <c r="M308" s="190"/>
      <c r="N308" s="211"/>
      <c r="O308" s="144"/>
      <c r="P308" s="194" t="s">
        <v>15</v>
      </c>
      <c r="Q308" s="195"/>
      <c r="R308" s="212" t="s">
        <v>216</v>
      </c>
      <c r="S308" s="212"/>
      <c r="T308" s="213"/>
      <c r="U308" s="197" t="s">
        <v>9</v>
      </c>
    </row>
    <row r="309" spans="1:21" ht="12" customHeight="1">
      <c r="A309" s="46"/>
      <c r="B309" s="47"/>
      <c r="C309" s="48"/>
      <c r="D309" s="49"/>
      <c r="E309" s="40"/>
      <c r="F309" s="19"/>
      <c r="G309" s="114" t="s">
        <v>266</v>
      </c>
      <c r="H309" s="318"/>
      <c r="I309" s="70" t="s">
        <v>272</v>
      </c>
      <c r="J309" s="46">
        <v>399</v>
      </c>
      <c r="K309" s="49">
        <v>36.7</v>
      </c>
      <c r="L309" s="49">
        <v>33.7</v>
      </c>
      <c r="M309" s="116">
        <v>31.84</v>
      </c>
      <c r="N309" s="321" t="s">
        <v>278</v>
      </c>
      <c r="O309" s="4"/>
      <c r="P309" s="43">
        <f>J309</f>
        <v>399</v>
      </c>
      <c r="Q309" s="60">
        <f>K309</f>
        <v>36.7</v>
      </c>
      <c r="R309" s="35">
        <f>L309</f>
        <v>33.7</v>
      </c>
      <c r="S309" s="40">
        <f>M309</f>
        <v>31.84</v>
      </c>
      <c r="T309" s="321" t="s">
        <v>278</v>
      </c>
      <c r="U309" s="86"/>
    </row>
    <row r="310" spans="1:21" ht="12.75" customHeight="1">
      <c r="A310" s="44" t="s">
        <v>41</v>
      </c>
      <c r="B310" s="21" t="s">
        <v>7</v>
      </c>
      <c r="C310" s="22">
        <f>J312+K312+L312+M312+N312</f>
        <v>3063</v>
      </c>
      <c r="D310" s="26">
        <v>1</v>
      </c>
      <c r="E310" s="35" t="s">
        <v>223</v>
      </c>
      <c r="F310" s="24"/>
      <c r="G310" s="317">
        <f>I309*N310</f>
        <v>312.28319999999997</v>
      </c>
      <c r="H310" s="360">
        <f>0.7536*408</f>
        <v>307.46880000000004</v>
      </c>
      <c r="I310" s="361"/>
      <c r="J310" s="119">
        <v>1.5773</v>
      </c>
      <c r="K310" s="21">
        <v>1.7465</v>
      </c>
      <c r="L310" s="21">
        <v>0.7895</v>
      </c>
      <c r="M310" s="120">
        <v>1.2457</v>
      </c>
      <c r="N310" s="121">
        <v>0.7654</v>
      </c>
      <c r="O310" s="4"/>
      <c r="P310" s="119">
        <v>1.557</v>
      </c>
      <c r="Q310" s="120">
        <v>1.6496</v>
      </c>
      <c r="R310" s="21">
        <v>0.7793</v>
      </c>
      <c r="S310" s="120">
        <v>1.2514</v>
      </c>
      <c r="T310" s="122">
        <v>0.7536</v>
      </c>
      <c r="U310" s="87">
        <f>P312+Q312+R312+S312+T312</f>
        <v>3045</v>
      </c>
    </row>
    <row r="311" spans="1:21" ht="12.75" customHeight="1">
      <c r="A311" s="44"/>
      <c r="B311" s="21"/>
      <c r="C311" s="22"/>
      <c r="D311" s="26"/>
      <c r="E311" s="37" t="s">
        <v>224</v>
      </c>
      <c r="F311" s="83" t="s">
        <v>225</v>
      </c>
      <c r="G311" s="77" t="s">
        <v>226</v>
      </c>
      <c r="H311" s="319" t="s">
        <v>19</v>
      </c>
      <c r="I311" s="316" t="s">
        <v>108</v>
      </c>
      <c r="J311" s="44">
        <f>J309*J310</f>
        <v>629.3426999999999</v>
      </c>
      <c r="K311" s="60">
        <f>K309*K310</f>
        <v>64.09655000000001</v>
      </c>
      <c r="L311" s="315">
        <f>G309*L310</f>
        <v>26.79563</v>
      </c>
      <c r="M311" s="60">
        <f>M309*M310</f>
        <v>39.663088</v>
      </c>
      <c r="N311" s="321" t="s">
        <v>285</v>
      </c>
      <c r="O311" s="4"/>
      <c r="P311" s="44">
        <f>P309*P310</f>
        <v>621.2429999999999</v>
      </c>
      <c r="Q311" s="60">
        <f>Q309*Q310</f>
        <v>60.54032</v>
      </c>
      <c r="R311" s="315">
        <f>G309*R310</f>
        <v>26.449441999999998</v>
      </c>
      <c r="S311" s="60">
        <f>S310*S309</f>
        <v>39.844576</v>
      </c>
      <c r="T311" s="321" t="s">
        <v>286</v>
      </c>
      <c r="U311" s="86"/>
    </row>
    <row r="312" spans="1:21" ht="12" customHeight="1" thickBot="1">
      <c r="A312" s="45"/>
      <c r="B312" s="27"/>
      <c r="C312" s="28"/>
      <c r="D312" s="42"/>
      <c r="E312" s="38"/>
      <c r="F312" s="31"/>
      <c r="G312" s="78"/>
      <c r="H312" s="320"/>
      <c r="I312" s="72"/>
      <c r="J312" s="20">
        <v>650</v>
      </c>
      <c r="K312" s="26">
        <v>800</v>
      </c>
      <c r="L312" s="26">
        <v>464</v>
      </c>
      <c r="M312" s="124">
        <v>658</v>
      </c>
      <c r="N312" s="200">
        <v>491</v>
      </c>
      <c r="O312" s="4"/>
      <c r="P312" s="45">
        <v>632</v>
      </c>
      <c r="Q312" s="59">
        <v>746</v>
      </c>
      <c r="R312" s="30">
        <v>489</v>
      </c>
      <c r="S312" s="59">
        <v>661</v>
      </c>
      <c r="T312" s="65">
        <v>517</v>
      </c>
      <c r="U312" s="68"/>
    </row>
    <row r="313" spans="1:21" ht="12" customHeight="1">
      <c r="A313" s="43"/>
      <c r="B313" s="47"/>
      <c r="C313" s="48"/>
      <c r="D313" s="49"/>
      <c r="E313" s="40"/>
      <c r="F313" s="19"/>
      <c r="G313" s="114" t="s">
        <v>267</v>
      </c>
      <c r="H313" s="318"/>
      <c r="I313" s="70" t="s">
        <v>273</v>
      </c>
      <c r="J313" s="46">
        <v>441</v>
      </c>
      <c r="K313" s="49">
        <v>29.67</v>
      </c>
      <c r="L313" s="49">
        <v>33.6</v>
      </c>
      <c r="M313" s="116">
        <v>26.36</v>
      </c>
      <c r="N313" s="321" t="s">
        <v>279</v>
      </c>
      <c r="O313" s="4"/>
      <c r="P313" s="43">
        <f>J313</f>
        <v>441</v>
      </c>
      <c r="Q313" s="60">
        <f>K313</f>
        <v>29.67</v>
      </c>
      <c r="R313" s="35">
        <f>L313</f>
        <v>33.6</v>
      </c>
      <c r="S313" s="40">
        <f>M313</f>
        <v>26.36</v>
      </c>
      <c r="T313" s="321" t="s">
        <v>279</v>
      </c>
      <c r="U313" s="86"/>
    </row>
    <row r="314" spans="1:21" ht="12.75" customHeight="1">
      <c r="A314" s="44" t="s">
        <v>41</v>
      </c>
      <c r="B314" s="21" t="s">
        <v>7</v>
      </c>
      <c r="C314" s="22">
        <f>J316+K316+L316+M316+N316</f>
        <v>2730</v>
      </c>
      <c r="D314" s="26">
        <v>2</v>
      </c>
      <c r="E314" s="35" t="s">
        <v>192</v>
      </c>
      <c r="F314" s="24"/>
      <c r="G314" s="317">
        <f>I313*N314</f>
        <v>345.9608</v>
      </c>
      <c r="H314" s="360">
        <f>0.7536*452</f>
        <v>340.6272</v>
      </c>
      <c r="I314" s="361"/>
      <c r="J314" s="119">
        <v>1.5773</v>
      </c>
      <c r="K314" s="21">
        <v>1.7465</v>
      </c>
      <c r="L314" s="21">
        <v>0.7895</v>
      </c>
      <c r="M314" s="120">
        <v>1.2457</v>
      </c>
      <c r="N314" s="121">
        <v>0.7654</v>
      </c>
      <c r="O314" s="4"/>
      <c r="P314" s="119">
        <v>1.557</v>
      </c>
      <c r="Q314" s="120">
        <v>1.6496</v>
      </c>
      <c r="R314" s="21">
        <v>0.7793</v>
      </c>
      <c r="S314" s="120">
        <v>1.2514</v>
      </c>
      <c r="T314" s="122">
        <v>0.7536</v>
      </c>
      <c r="U314" s="87">
        <f>P316+Q316+R316+S316+T316</f>
        <v>2720</v>
      </c>
    </row>
    <row r="315" spans="1:21" ht="12.75" customHeight="1">
      <c r="A315" s="44"/>
      <c r="B315" s="21"/>
      <c r="C315" s="22"/>
      <c r="D315" s="26"/>
      <c r="E315" s="37" t="s">
        <v>54</v>
      </c>
      <c r="F315" s="83" t="s">
        <v>221</v>
      </c>
      <c r="G315" s="77" t="s">
        <v>222</v>
      </c>
      <c r="H315" s="319" t="s">
        <v>19</v>
      </c>
      <c r="I315" s="71" t="s">
        <v>108</v>
      </c>
      <c r="J315" s="44">
        <f>J313*J314</f>
        <v>695.5893</v>
      </c>
      <c r="K315" s="60">
        <f>K313*K314</f>
        <v>51.818655</v>
      </c>
      <c r="L315" s="315">
        <f>G313*L314</f>
        <v>26.716680000000004</v>
      </c>
      <c r="M315" s="60">
        <f>M313*M314</f>
        <v>32.836652</v>
      </c>
      <c r="N315" s="321" t="s">
        <v>284</v>
      </c>
      <c r="O315" s="4"/>
      <c r="P315" s="44">
        <f>P313*P314</f>
        <v>686.637</v>
      </c>
      <c r="Q315" s="60">
        <f>Q313*Q314</f>
        <v>48.943632</v>
      </c>
      <c r="R315" s="315">
        <f>G313*R314</f>
        <v>26.371512000000003</v>
      </c>
      <c r="S315" s="60">
        <f>S313*S314</f>
        <v>32.986904</v>
      </c>
      <c r="T315" s="321" t="s">
        <v>287</v>
      </c>
      <c r="U315" s="86"/>
    </row>
    <row r="316" spans="1:21" ht="12.75" customHeight="1" thickBot="1">
      <c r="A316" s="45"/>
      <c r="B316" s="27"/>
      <c r="C316" s="28"/>
      <c r="D316" s="42"/>
      <c r="E316" s="38"/>
      <c r="F316" s="31"/>
      <c r="G316" s="78"/>
      <c r="H316" s="320"/>
      <c r="I316" s="72"/>
      <c r="J316" s="20">
        <v>802</v>
      </c>
      <c r="K316" s="26">
        <v>615</v>
      </c>
      <c r="L316" s="26">
        <v>469</v>
      </c>
      <c r="M316" s="124">
        <v>520</v>
      </c>
      <c r="N316" s="200">
        <v>324</v>
      </c>
      <c r="O316" s="4"/>
      <c r="P316" s="45">
        <v>781</v>
      </c>
      <c r="Q316" s="59">
        <v>573</v>
      </c>
      <c r="R316" s="30">
        <v>495</v>
      </c>
      <c r="S316" s="59">
        <v>523</v>
      </c>
      <c r="T316" s="65">
        <v>348</v>
      </c>
      <c r="U316" s="68"/>
    </row>
    <row r="317" spans="1:21" ht="12.75" customHeight="1">
      <c r="A317" s="43"/>
      <c r="B317" s="47"/>
      <c r="C317" s="48"/>
      <c r="D317" s="127"/>
      <c r="E317" s="40"/>
      <c r="F317" s="19"/>
      <c r="G317" s="114" t="s">
        <v>268</v>
      </c>
      <c r="H317" s="318"/>
      <c r="I317" s="70" t="s">
        <v>274</v>
      </c>
      <c r="J317" s="46">
        <v>401</v>
      </c>
      <c r="K317" s="49">
        <v>32.52</v>
      </c>
      <c r="L317" s="49">
        <v>34.1</v>
      </c>
      <c r="M317" s="116">
        <v>27.78</v>
      </c>
      <c r="N317" s="321" t="s">
        <v>280</v>
      </c>
      <c r="O317" s="8"/>
      <c r="P317" s="43">
        <f>J317</f>
        <v>401</v>
      </c>
      <c r="Q317" s="60">
        <f>K317</f>
        <v>32.52</v>
      </c>
      <c r="R317" s="35">
        <f>L317</f>
        <v>34.1</v>
      </c>
      <c r="S317" s="40">
        <f>M317</f>
        <v>27.78</v>
      </c>
      <c r="T317" s="321" t="s">
        <v>280</v>
      </c>
      <c r="U317" s="86"/>
    </row>
    <row r="318" spans="1:21" ht="12.75" customHeight="1">
      <c r="A318" s="44" t="s">
        <v>29</v>
      </c>
      <c r="B318" s="21" t="s">
        <v>7</v>
      </c>
      <c r="C318" s="22">
        <f>J320+K320+L320+M320+N320</f>
        <v>2036</v>
      </c>
      <c r="D318" s="35">
        <v>1</v>
      </c>
      <c r="E318" s="35" t="s">
        <v>192</v>
      </c>
      <c r="F318" s="24"/>
      <c r="G318" s="317">
        <f>I317*N318</f>
        <v>405.3868</v>
      </c>
      <c r="H318" s="366">
        <f>481*0.8181</f>
        <v>393.5061</v>
      </c>
      <c r="I318" s="367"/>
      <c r="J318" s="119">
        <v>1.3786</v>
      </c>
      <c r="K318" s="21">
        <v>1.5698</v>
      </c>
      <c r="L318" s="21">
        <v>0.8531</v>
      </c>
      <c r="M318" s="120">
        <v>1.2025</v>
      </c>
      <c r="N318" s="121">
        <v>0.8428</v>
      </c>
      <c r="O318" s="4"/>
      <c r="P318" s="119">
        <v>1.3417</v>
      </c>
      <c r="Q318" s="120">
        <v>1.4059</v>
      </c>
      <c r="R318" s="21">
        <v>0.8325</v>
      </c>
      <c r="S318" s="120">
        <v>1.0984</v>
      </c>
      <c r="T318" s="122">
        <v>0.8181</v>
      </c>
      <c r="U318" s="87">
        <f>P320+Q320+R320+S320+T320</f>
        <v>1939</v>
      </c>
    </row>
    <row r="319" spans="1:21" ht="12.75" customHeight="1">
      <c r="A319" s="44"/>
      <c r="B319" s="21"/>
      <c r="C319" s="22"/>
      <c r="D319" s="128"/>
      <c r="E319" s="37" t="s">
        <v>193</v>
      </c>
      <c r="F319" s="24" t="s">
        <v>194</v>
      </c>
      <c r="G319" s="327" t="s">
        <v>195</v>
      </c>
      <c r="H319" s="319" t="s">
        <v>19</v>
      </c>
      <c r="I319" s="71" t="s">
        <v>108</v>
      </c>
      <c r="J319" s="44">
        <f>J317*J318</f>
        <v>552.8186000000001</v>
      </c>
      <c r="K319" s="60">
        <f>K317*K318</f>
        <v>51.04989600000001</v>
      </c>
      <c r="L319" s="23">
        <f>L317*L318</f>
        <v>29.09071</v>
      </c>
      <c r="M319" s="60">
        <f>M317*M318</f>
        <v>33.40545</v>
      </c>
      <c r="N319" s="321" t="s">
        <v>288</v>
      </c>
      <c r="O319" s="4"/>
      <c r="P319" s="44">
        <f>P317*P318</f>
        <v>538.0217</v>
      </c>
      <c r="Q319" s="60">
        <f>Q317*Q318</f>
        <v>45.719868000000005</v>
      </c>
      <c r="R319" s="315">
        <f>G317*R318</f>
        <v>28.588050000000003</v>
      </c>
      <c r="S319" s="60">
        <f>S317*S318</f>
        <v>30.513552</v>
      </c>
      <c r="T319" s="321" t="s">
        <v>289</v>
      </c>
      <c r="U319" s="86"/>
    </row>
    <row r="320" spans="1:21" ht="12.75" customHeight="1" thickBot="1">
      <c r="A320" s="45"/>
      <c r="B320" s="27"/>
      <c r="C320" s="28"/>
      <c r="D320" s="42"/>
      <c r="E320" s="38"/>
      <c r="F320" s="31"/>
      <c r="G320" s="78"/>
      <c r="H320" s="320"/>
      <c r="I320" s="72"/>
      <c r="J320" s="20">
        <v>485</v>
      </c>
      <c r="K320" s="26">
        <v>604</v>
      </c>
      <c r="L320" s="26">
        <v>306</v>
      </c>
      <c r="M320" s="124">
        <v>532</v>
      </c>
      <c r="N320" s="200">
        <v>109</v>
      </c>
      <c r="O320" s="4"/>
      <c r="P320" s="45">
        <v>457</v>
      </c>
      <c r="Q320" s="59">
        <v>525</v>
      </c>
      <c r="R320" s="30">
        <v>338</v>
      </c>
      <c r="S320" s="59">
        <v>475</v>
      </c>
      <c r="T320" s="65">
        <v>144</v>
      </c>
      <c r="U320" s="68"/>
    </row>
    <row r="321" spans="1:21" ht="12.75" customHeight="1">
      <c r="A321" s="43"/>
      <c r="B321" s="47"/>
      <c r="C321" s="48"/>
      <c r="D321" s="49"/>
      <c r="E321" s="40"/>
      <c r="F321" s="19"/>
      <c r="G321" s="114" t="s">
        <v>269</v>
      </c>
      <c r="H321" s="318"/>
      <c r="I321" s="70" t="s">
        <v>275</v>
      </c>
      <c r="J321" s="46">
        <v>420</v>
      </c>
      <c r="K321" s="49">
        <v>22.85</v>
      </c>
      <c r="L321" s="49">
        <v>29.8</v>
      </c>
      <c r="M321" s="116">
        <v>24.13</v>
      </c>
      <c r="N321" s="321" t="s">
        <v>281</v>
      </c>
      <c r="O321" s="4"/>
      <c r="P321" s="43">
        <f>J321</f>
        <v>420</v>
      </c>
      <c r="Q321" s="60">
        <f>K321</f>
        <v>22.85</v>
      </c>
      <c r="R321" s="35">
        <f>L321</f>
        <v>29.8</v>
      </c>
      <c r="S321" s="40">
        <f>M321</f>
        <v>24.13</v>
      </c>
      <c r="T321" s="321" t="s">
        <v>281</v>
      </c>
      <c r="U321" s="86"/>
    </row>
    <row r="322" spans="1:21" ht="12.75" customHeight="1">
      <c r="A322" s="44" t="s">
        <v>30</v>
      </c>
      <c r="B322" s="21" t="s">
        <v>7</v>
      </c>
      <c r="C322" s="22">
        <f>J324+K324+L324+M324+N324</f>
        <v>2200</v>
      </c>
      <c r="D322" s="26">
        <v>1</v>
      </c>
      <c r="E322" s="35" t="s">
        <v>217</v>
      </c>
      <c r="F322" s="24"/>
      <c r="G322" s="317">
        <f>I321*N322</f>
        <v>304.9436</v>
      </c>
      <c r="H322" s="362">
        <f>I321*T322</f>
        <v>296.5809</v>
      </c>
      <c r="I322" s="363"/>
      <c r="J322" s="119">
        <v>1.2888</v>
      </c>
      <c r="K322" s="21">
        <v>1.4285</v>
      </c>
      <c r="L322" s="21">
        <v>0.884</v>
      </c>
      <c r="M322" s="120">
        <v>1.0787</v>
      </c>
      <c r="N322" s="121">
        <v>0.8788</v>
      </c>
      <c r="O322" s="4"/>
      <c r="P322" s="119">
        <v>1.2549</v>
      </c>
      <c r="Q322" s="120">
        <v>1.279</v>
      </c>
      <c r="R322" s="21">
        <v>0.8619</v>
      </c>
      <c r="S322" s="120">
        <v>1</v>
      </c>
      <c r="T322" s="122">
        <v>0.8547</v>
      </c>
      <c r="U322" s="87">
        <f>P324+Q324+R324+S324+T324</f>
        <v>2185</v>
      </c>
    </row>
    <row r="323" spans="1:21" ht="12.75" customHeight="1">
      <c r="A323" s="44"/>
      <c r="B323" s="21"/>
      <c r="C323" s="22"/>
      <c r="D323" s="26"/>
      <c r="E323" s="37" t="s">
        <v>36</v>
      </c>
      <c r="F323" s="24" t="s">
        <v>218</v>
      </c>
      <c r="G323" s="77" t="s">
        <v>238</v>
      </c>
      <c r="H323" s="319" t="s">
        <v>19</v>
      </c>
      <c r="I323" s="71" t="s">
        <v>108</v>
      </c>
      <c r="J323" s="44">
        <f>J321*J322</f>
        <v>541.2959999999999</v>
      </c>
      <c r="K323" s="60">
        <f>K321*K322</f>
        <v>32.641225000000006</v>
      </c>
      <c r="L323" s="315">
        <f>G321*L322</f>
        <v>26.55536</v>
      </c>
      <c r="M323" s="60">
        <f>M321*M322</f>
        <v>26.029031</v>
      </c>
      <c r="N323" s="321" t="s">
        <v>290</v>
      </c>
      <c r="O323" s="4"/>
      <c r="P323" s="44">
        <f>P321*P322</f>
        <v>527.058</v>
      </c>
      <c r="Q323" s="60">
        <f>Q321*Q322</f>
        <v>29.22515</v>
      </c>
      <c r="R323" s="315">
        <f>G321*R322</f>
        <v>25.891476</v>
      </c>
      <c r="S323" s="60">
        <f>S321*S322</f>
        <v>24.13</v>
      </c>
      <c r="T323" s="199">
        <v>0.20623842592592592</v>
      </c>
      <c r="U323" s="86"/>
    </row>
    <row r="324" spans="1:21" ht="12.75" customHeight="1" thickBot="1">
      <c r="A324" s="44"/>
      <c r="B324" s="21"/>
      <c r="C324" s="22"/>
      <c r="D324" s="26"/>
      <c r="E324" s="35"/>
      <c r="F324" s="24"/>
      <c r="G324" s="77"/>
      <c r="H324" s="319"/>
      <c r="I324" s="132"/>
      <c r="J324" s="20">
        <v>463</v>
      </c>
      <c r="K324" s="26">
        <v>337</v>
      </c>
      <c r="L324" s="26">
        <v>481</v>
      </c>
      <c r="M324" s="124">
        <v>387</v>
      </c>
      <c r="N324" s="131">
        <v>532</v>
      </c>
      <c r="O324" s="4"/>
      <c r="P324" s="44">
        <v>435</v>
      </c>
      <c r="Q324" s="60">
        <v>288</v>
      </c>
      <c r="R324" s="23">
        <v>532</v>
      </c>
      <c r="S324" s="60">
        <v>350</v>
      </c>
      <c r="T324" s="64">
        <v>580</v>
      </c>
      <c r="U324" s="66"/>
    </row>
    <row r="325" spans="1:21" ht="12.75" customHeight="1">
      <c r="A325" s="43"/>
      <c r="B325" s="47"/>
      <c r="C325" s="48"/>
      <c r="D325" s="49"/>
      <c r="E325" s="40"/>
      <c r="F325" s="19"/>
      <c r="G325" s="314" t="s">
        <v>270</v>
      </c>
      <c r="H325" s="318"/>
      <c r="I325" s="70" t="s">
        <v>276</v>
      </c>
      <c r="J325" s="46">
        <v>517</v>
      </c>
      <c r="K325" s="49">
        <v>40.58</v>
      </c>
      <c r="L325" s="49">
        <v>28.9</v>
      </c>
      <c r="M325" s="116">
        <v>24.52</v>
      </c>
      <c r="N325" s="322" t="s">
        <v>282</v>
      </c>
      <c r="O325" s="3"/>
      <c r="P325" s="43">
        <f>J325</f>
        <v>517</v>
      </c>
      <c r="Q325" s="88">
        <f>K325</f>
        <v>40.58</v>
      </c>
      <c r="R325" s="40">
        <f>L325</f>
        <v>28.9</v>
      </c>
      <c r="S325" s="40">
        <f>M325</f>
        <v>24.52</v>
      </c>
      <c r="T325" s="322" t="s">
        <v>282</v>
      </c>
      <c r="U325" s="82"/>
    </row>
    <row r="326" spans="1:21" ht="12.75" customHeight="1">
      <c r="A326" s="44" t="s">
        <v>58</v>
      </c>
      <c r="B326" s="21" t="s">
        <v>7</v>
      </c>
      <c r="C326" s="22">
        <f>J328+K328+L328+M328+N328</f>
        <v>2170</v>
      </c>
      <c r="D326" s="26">
        <v>1</v>
      </c>
      <c r="E326" s="35" t="s">
        <v>219</v>
      </c>
      <c r="F326" s="24"/>
      <c r="G326" s="317">
        <f>I325*N326</f>
        <v>350.723</v>
      </c>
      <c r="H326" s="364">
        <f>I325*T326</f>
        <v>347.319</v>
      </c>
      <c r="I326" s="365"/>
      <c r="J326" s="119">
        <v>1.1265</v>
      </c>
      <c r="K326" s="21">
        <v>1.1829</v>
      </c>
      <c r="L326" s="21">
        <v>0.9488</v>
      </c>
      <c r="M326" s="120">
        <v>1</v>
      </c>
      <c r="N326" s="121">
        <v>0.9479</v>
      </c>
      <c r="O326" s="4"/>
      <c r="P326" s="119">
        <v>1.1112</v>
      </c>
      <c r="Q326" s="120">
        <v>1.1283</v>
      </c>
      <c r="R326" s="21">
        <v>0.9274</v>
      </c>
      <c r="S326" s="120">
        <v>1</v>
      </c>
      <c r="T326" s="122">
        <v>0.9387</v>
      </c>
      <c r="U326" s="87">
        <f>P328+Q328+R328+S328+T328</f>
        <v>2179</v>
      </c>
    </row>
    <row r="327" spans="1:21" ht="12.75" customHeight="1">
      <c r="A327" s="44"/>
      <c r="B327" s="21"/>
      <c r="C327" s="22"/>
      <c r="D327" s="26"/>
      <c r="E327" s="37" t="s">
        <v>141</v>
      </c>
      <c r="F327" s="24" t="s">
        <v>220</v>
      </c>
      <c r="G327" s="77" t="s">
        <v>172</v>
      </c>
      <c r="H327" s="319" t="s">
        <v>19</v>
      </c>
      <c r="I327" s="71" t="s">
        <v>108</v>
      </c>
      <c r="J327" s="44">
        <f>J325*J326</f>
        <v>582.4005000000001</v>
      </c>
      <c r="K327" s="60">
        <f>K325*K326</f>
        <v>48.002082</v>
      </c>
      <c r="L327" s="315">
        <f>G325*L326</f>
        <v>27.648032</v>
      </c>
      <c r="M327" s="60">
        <f>M325*M326</f>
        <v>24.52</v>
      </c>
      <c r="N327" s="321" t="s">
        <v>291</v>
      </c>
      <c r="O327" s="4"/>
      <c r="P327" s="44">
        <f>P325*P326</f>
        <v>574.4904</v>
      </c>
      <c r="Q327" s="60">
        <f>Q325*Q326</f>
        <v>45.786414</v>
      </c>
      <c r="R327" s="315">
        <f>G325*R326</f>
        <v>27.024436</v>
      </c>
      <c r="S327" s="60">
        <f>S325*S326</f>
        <v>24.52</v>
      </c>
      <c r="T327" s="199">
        <v>0.24134259259259258</v>
      </c>
      <c r="U327" s="86"/>
    </row>
    <row r="328" spans="1:21" ht="12.75" customHeight="1" thickBot="1">
      <c r="A328" s="45"/>
      <c r="B328" s="27"/>
      <c r="C328" s="28"/>
      <c r="D328" s="42"/>
      <c r="E328" s="38"/>
      <c r="F328" s="31"/>
      <c r="G328" s="78"/>
      <c r="H328" s="320"/>
      <c r="I328" s="73"/>
      <c r="J328" s="39">
        <v>548</v>
      </c>
      <c r="K328" s="42">
        <v>559</v>
      </c>
      <c r="L328" s="42">
        <v>402</v>
      </c>
      <c r="M328" s="129">
        <v>358</v>
      </c>
      <c r="N328" s="130">
        <v>303</v>
      </c>
      <c r="O328" s="5"/>
      <c r="P328" s="45">
        <v>531</v>
      </c>
      <c r="Q328" s="59">
        <v>526</v>
      </c>
      <c r="R328" s="30">
        <v>446</v>
      </c>
      <c r="S328" s="59">
        <v>358</v>
      </c>
      <c r="T328" s="65">
        <v>318</v>
      </c>
      <c r="U328" s="68"/>
    </row>
    <row r="329" spans="1:21" ht="12.75" customHeight="1">
      <c r="A329" s="20"/>
      <c r="B329" s="21"/>
      <c r="C329" s="22"/>
      <c r="D329" s="26"/>
      <c r="E329" s="35"/>
      <c r="F329" s="24"/>
      <c r="G329" s="114" t="s">
        <v>271</v>
      </c>
      <c r="H329" s="319"/>
      <c r="I329" s="71" t="s">
        <v>277</v>
      </c>
      <c r="J329" s="20">
        <v>382</v>
      </c>
      <c r="K329" s="26">
        <v>30.45</v>
      </c>
      <c r="L329" s="26">
        <v>36.1</v>
      </c>
      <c r="M329" s="124">
        <v>18.94</v>
      </c>
      <c r="N329" s="321" t="s">
        <v>283</v>
      </c>
      <c r="O329" s="4"/>
      <c r="P329" s="44">
        <f>J329</f>
        <v>382</v>
      </c>
      <c r="Q329" s="60">
        <f>K329</f>
        <v>30.45</v>
      </c>
      <c r="R329" s="35">
        <f>L329</f>
        <v>36.1</v>
      </c>
      <c r="S329" s="35">
        <f>M329</f>
        <v>18.94</v>
      </c>
      <c r="T329" s="321" t="s">
        <v>283</v>
      </c>
      <c r="U329" s="86"/>
    </row>
    <row r="330" spans="1:21" ht="12.75" customHeight="1">
      <c r="A330" s="20" t="s">
        <v>229</v>
      </c>
      <c r="B330" s="21" t="s">
        <v>7</v>
      </c>
      <c r="C330" s="22">
        <f>J332+K332+L332+M332+N332</f>
        <v>1850</v>
      </c>
      <c r="D330" s="26">
        <v>1</v>
      </c>
      <c r="E330" s="35" t="s">
        <v>227</v>
      </c>
      <c r="F330" s="24"/>
      <c r="G330" s="317">
        <f>I329*N330</f>
        <v>182.06439999999998</v>
      </c>
      <c r="H330" s="362">
        <f>I329*T330</f>
        <v>190.5512</v>
      </c>
      <c r="I330" s="363"/>
      <c r="J330" s="119">
        <v>1.1552</v>
      </c>
      <c r="K330" s="21">
        <v>1.0597</v>
      </c>
      <c r="L330" s="21">
        <v>0.9399</v>
      </c>
      <c r="M330" s="120">
        <v>1.3244</v>
      </c>
      <c r="N330" s="125">
        <v>0.9289</v>
      </c>
      <c r="O330" s="4"/>
      <c r="P330" s="119">
        <v>1.1023</v>
      </c>
      <c r="Q330" s="120">
        <v>1.0946</v>
      </c>
      <c r="R330" s="21">
        <v>0.9434</v>
      </c>
      <c r="S330" s="120">
        <v>1.1071</v>
      </c>
      <c r="T330" s="131">
        <v>0.9722</v>
      </c>
      <c r="U330" s="87">
        <f>P332+Q332+R332+S332+T332</f>
        <v>1676</v>
      </c>
    </row>
    <row r="331" spans="1:21" ht="12.75" customHeight="1">
      <c r="A331" s="20"/>
      <c r="B331" s="21"/>
      <c r="C331" s="22"/>
      <c r="D331" s="26">
        <v>1</v>
      </c>
      <c r="E331" s="37" t="s">
        <v>228</v>
      </c>
      <c r="F331" s="24" t="s">
        <v>230</v>
      </c>
      <c r="G331" s="327" t="s">
        <v>18</v>
      </c>
      <c r="H331" s="319" t="s">
        <v>19</v>
      </c>
      <c r="I331" s="71" t="s">
        <v>108</v>
      </c>
      <c r="J331" s="44">
        <f>J329*J330</f>
        <v>441.2864</v>
      </c>
      <c r="K331" s="60">
        <f>K329*K330</f>
        <v>32.267865</v>
      </c>
      <c r="L331" s="315">
        <f>G329*L330</f>
        <v>34.155966</v>
      </c>
      <c r="M331" s="60">
        <f>M329*M330</f>
        <v>25.084136</v>
      </c>
      <c r="N331" s="321" t="s">
        <v>292</v>
      </c>
      <c r="O331" s="4"/>
      <c r="P331" s="44">
        <f>P329*P330</f>
        <v>421.0786</v>
      </c>
      <c r="Q331" s="60">
        <f>Q329*Q330</f>
        <v>33.33057</v>
      </c>
      <c r="R331" s="315">
        <f>G329*R330</f>
        <v>34.283156000000005</v>
      </c>
      <c r="S331" s="60">
        <f>S329*S330</f>
        <v>20.968474</v>
      </c>
      <c r="T331" s="321" t="s">
        <v>293</v>
      </c>
      <c r="U331" s="86">
        <f>Q332+R332+S332</f>
        <v>1044</v>
      </c>
    </row>
    <row r="332" spans="1:21" ht="12.75" customHeight="1" thickBot="1">
      <c r="A332" s="39"/>
      <c r="B332" s="27"/>
      <c r="C332" s="28"/>
      <c r="D332" s="42"/>
      <c r="E332" s="38"/>
      <c r="F332" s="31"/>
      <c r="G332" s="78"/>
      <c r="H332" s="320"/>
      <c r="I332" s="73"/>
      <c r="J332" s="39">
        <v>406</v>
      </c>
      <c r="K332" s="42">
        <v>505</v>
      </c>
      <c r="L332" s="323">
        <v>227</v>
      </c>
      <c r="M332" s="324">
        <v>371</v>
      </c>
      <c r="N332" s="325">
        <v>341</v>
      </c>
      <c r="O332" s="326"/>
      <c r="P332" s="312">
        <v>357</v>
      </c>
      <c r="Q332" s="313">
        <v>526</v>
      </c>
      <c r="R332" s="103">
        <v>223</v>
      </c>
      <c r="S332" s="59">
        <v>295</v>
      </c>
      <c r="T332" s="65">
        <v>275</v>
      </c>
      <c r="U332" s="68"/>
    </row>
    <row r="333" spans="1:21" ht="12.75" customHeight="1">
      <c r="A333" s="46"/>
      <c r="B333" s="47"/>
      <c r="C333" s="48"/>
      <c r="D333" s="49"/>
      <c r="E333" s="40"/>
      <c r="F333" s="19"/>
      <c r="G333" s="114"/>
      <c r="H333" s="318"/>
      <c r="I333" s="70"/>
      <c r="J333" s="46">
        <v>398</v>
      </c>
      <c r="K333" s="49">
        <v>0</v>
      </c>
      <c r="L333" s="49">
        <v>0</v>
      </c>
      <c r="M333" s="116">
        <v>0</v>
      </c>
      <c r="N333" s="117">
        <v>0</v>
      </c>
      <c r="O333" s="4"/>
      <c r="P333" s="43">
        <f>J333</f>
        <v>398</v>
      </c>
      <c r="Q333" s="60">
        <f>K333</f>
        <v>0</v>
      </c>
      <c r="R333" s="35">
        <f>L333</f>
        <v>0</v>
      </c>
      <c r="S333" s="40">
        <f>M333</f>
        <v>0</v>
      </c>
      <c r="T333" s="118">
        <f>N333</f>
        <v>0</v>
      </c>
      <c r="U333" s="86"/>
    </row>
    <row r="334" spans="1:21" ht="12.75" customHeight="1">
      <c r="A334" s="20" t="s">
        <v>265</v>
      </c>
      <c r="B334" s="21" t="s">
        <v>7</v>
      </c>
      <c r="C334" s="22">
        <f>J336+K336+L336+M336+N336</f>
        <v>303</v>
      </c>
      <c r="D334" s="26"/>
      <c r="E334" s="35" t="s">
        <v>94</v>
      </c>
      <c r="F334" s="24"/>
      <c r="G334" s="114"/>
      <c r="H334" s="319"/>
      <c r="I334" s="71"/>
      <c r="J334" s="119">
        <v>1</v>
      </c>
      <c r="K334" s="21">
        <v>1</v>
      </c>
      <c r="L334" s="21">
        <v>1</v>
      </c>
      <c r="M334" s="120">
        <v>1</v>
      </c>
      <c r="N334" s="125">
        <v>1</v>
      </c>
      <c r="O334" s="4"/>
      <c r="P334" s="119">
        <v>1</v>
      </c>
      <c r="Q334" s="120">
        <v>1</v>
      </c>
      <c r="R334" s="21">
        <v>1</v>
      </c>
      <c r="S334" s="120">
        <v>1</v>
      </c>
      <c r="T334" s="131">
        <v>1</v>
      </c>
      <c r="U334" s="87">
        <f>P336+Q336+R336+S336+T336</f>
        <v>303</v>
      </c>
    </row>
    <row r="335" spans="1:21" ht="12.75" customHeight="1">
      <c r="A335" s="20"/>
      <c r="B335" s="21"/>
      <c r="C335" s="22"/>
      <c r="D335" s="26"/>
      <c r="E335" s="37" t="s">
        <v>95</v>
      </c>
      <c r="F335" s="24" t="s">
        <v>96</v>
      </c>
      <c r="G335" s="77" t="s">
        <v>262</v>
      </c>
      <c r="H335" s="319" t="s">
        <v>19</v>
      </c>
      <c r="I335" s="71" t="s">
        <v>108</v>
      </c>
      <c r="J335" s="44">
        <f>J333*J334</f>
        <v>398</v>
      </c>
      <c r="K335" s="60">
        <f>K333*K334</f>
        <v>0</v>
      </c>
      <c r="L335" s="23">
        <f>L333*L334</f>
        <v>0</v>
      </c>
      <c r="M335" s="60">
        <f>M333*M334</f>
        <v>0</v>
      </c>
      <c r="N335" s="123">
        <v>0</v>
      </c>
      <c r="O335" s="4"/>
      <c r="P335" s="44">
        <f>P333*P334</f>
        <v>398</v>
      </c>
      <c r="Q335" s="60">
        <f>Q333*Q334</f>
        <v>0</v>
      </c>
      <c r="R335" s="33">
        <f>R333*R334</f>
        <v>0</v>
      </c>
      <c r="S335" s="60">
        <f>S333*S334</f>
        <v>0</v>
      </c>
      <c r="T335" s="126">
        <v>0</v>
      </c>
      <c r="U335" s="86">
        <f>Q336+R336+S336</f>
        <v>0</v>
      </c>
    </row>
    <row r="336" spans="1:21" ht="12.75" customHeight="1" thickBot="1">
      <c r="A336" s="39"/>
      <c r="B336" s="27"/>
      <c r="C336" s="28"/>
      <c r="D336" s="42"/>
      <c r="E336" s="38"/>
      <c r="F336" s="31"/>
      <c r="G336" s="78"/>
      <c r="H336" s="320"/>
      <c r="I336" s="73"/>
      <c r="J336" s="39">
        <v>303</v>
      </c>
      <c r="K336" s="42">
        <v>0</v>
      </c>
      <c r="L336" s="42">
        <v>0</v>
      </c>
      <c r="M336" s="129">
        <v>0</v>
      </c>
      <c r="N336" s="130">
        <v>0</v>
      </c>
      <c r="O336" s="4"/>
      <c r="P336" s="45">
        <v>303</v>
      </c>
      <c r="Q336" s="59">
        <v>0</v>
      </c>
      <c r="R336" s="30">
        <v>0</v>
      </c>
      <c r="S336" s="59">
        <v>0</v>
      </c>
      <c r="T336" s="65">
        <v>0</v>
      </c>
      <c r="U336" s="68"/>
    </row>
    <row r="337" spans="1:21" ht="12.75" customHeight="1">
      <c r="A337" s="46"/>
      <c r="B337" s="47"/>
      <c r="C337" s="48"/>
      <c r="D337" s="49"/>
      <c r="E337" s="40"/>
      <c r="F337" s="19"/>
      <c r="G337" s="114"/>
      <c r="H337" s="318"/>
      <c r="I337" s="70"/>
      <c r="J337" s="46">
        <v>248</v>
      </c>
      <c r="K337" s="49">
        <v>0</v>
      </c>
      <c r="L337" s="49">
        <v>0</v>
      </c>
      <c r="M337" s="116">
        <v>0</v>
      </c>
      <c r="N337" s="117">
        <v>0</v>
      </c>
      <c r="O337" s="4"/>
      <c r="P337" s="43">
        <f>J337</f>
        <v>248</v>
      </c>
      <c r="Q337" s="60">
        <f>K337</f>
        <v>0</v>
      </c>
      <c r="R337" s="35">
        <f>L337</f>
        <v>0</v>
      </c>
      <c r="S337" s="40">
        <f>M337</f>
        <v>0</v>
      </c>
      <c r="T337" s="118">
        <f>N337</f>
        <v>0</v>
      </c>
      <c r="U337" s="86"/>
    </row>
    <row r="338" spans="1:21" ht="12.75" customHeight="1">
      <c r="A338" s="20" t="s">
        <v>265</v>
      </c>
      <c r="B338" s="21" t="s">
        <v>7</v>
      </c>
      <c r="C338" s="22">
        <f>J340+K340+L340+M340+N340</f>
        <v>31</v>
      </c>
      <c r="D338" s="26"/>
      <c r="E338" s="35" t="s">
        <v>100</v>
      </c>
      <c r="F338" s="24"/>
      <c r="G338" s="328" t="s">
        <v>242</v>
      </c>
      <c r="H338" s="319"/>
      <c r="I338" s="71"/>
      <c r="J338" s="119">
        <v>1</v>
      </c>
      <c r="K338" s="21">
        <v>1</v>
      </c>
      <c r="L338" s="21">
        <v>1</v>
      </c>
      <c r="M338" s="120">
        <v>1</v>
      </c>
      <c r="N338" s="125">
        <v>1</v>
      </c>
      <c r="O338" s="4"/>
      <c r="P338" s="119">
        <v>1</v>
      </c>
      <c r="Q338" s="120">
        <v>1</v>
      </c>
      <c r="R338" s="21">
        <v>1</v>
      </c>
      <c r="S338" s="120">
        <v>1</v>
      </c>
      <c r="T338" s="131">
        <v>1</v>
      </c>
      <c r="U338" s="87">
        <f>P340+Q340+R340+S340+T340</f>
        <v>31</v>
      </c>
    </row>
    <row r="339" spans="1:21" ht="12.75" customHeight="1">
      <c r="A339" s="20"/>
      <c r="B339" s="21"/>
      <c r="C339" s="22"/>
      <c r="D339" s="26"/>
      <c r="E339" s="37" t="s">
        <v>101</v>
      </c>
      <c r="F339" s="24" t="s">
        <v>103</v>
      </c>
      <c r="G339" s="327" t="s">
        <v>18</v>
      </c>
      <c r="H339" s="319" t="s">
        <v>19</v>
      </c>
      <c r="I339" s="71" t="s">
        <v>108</v>
      </c>
      <c r="J339" s="44">
        <f>J337*J338</f>
        <v>248</v>
      </c>
      <c r="K339" s="60">
        <f>K337*K338</f>
        <v>0</v>
      </c>
      <c r="L339" s="23">
        <f>L337*L338</f>
        <v>0</v>
      </c>
      <c r="M339" s="60">
        <f>M337*M338</f>
        <v>0</v>
      </c>
      <c r="N339" s="123">
        <v>0</v>
      </c>
      <c r="O339" s="4"/>
      <c r="P339" s="44">
        <f>P337*P338</f>
        <v>248</v>
      </c>
      <c r="Q339" s="60">
        <f>Q337*Q338</f>
        <v>0</v>
      </c>
      <c r="R339" s="33">
        <f>R337*R338</f>
        <v>0</v>
      </c>
      <c r="S339" s="60">
        <f>S337*S338</f>
        <v>0</v>
      </c>
      <c r="T339" s="214">
        <f>N339</f>
        <v>0</v>
      </c>
      <c r="U339" s="86">
        <f>Q340+R340+S340</f>
        <v>0</v>
      </c>
    </row>
    <row r="340" spans="1:21" ht="12.75" customHeight="1" thickBot="1">
      <c r="A340" s="39"/>
      <c r="B340" s="27"/>
      <c r="C340" s="28"/>
      <c r="D340" s="42"/>
      <c r="E340" s="38"/>
      <c r="F340" s="31"/>
      <c r="G340" s="78"/>
      <c r="H340" s="30"/>
      <c r="I340" s="73"/>
      <c r="J340" s="39">
        <v>31</v>
      </c>
      <c r="K340" s="42">
        <v>0</v>
      </c>
      <c r="L340" s="42">
        <v>0</v>
      </c>
      <c r="M340" s="129">
        <v>0</v>
      </c>
      <c r="N340" s="130">
        <v>0</v>
      </c>
      <c r="O340" s="4"/>
      <c r="P340" s="45">
        <v>31</v>
      </c>
      <c r="Q340" s="59">
        <v>0</v>
      </c>
      <c r="R340" s="30">
        <v>0</v>
      </c>
      <c r="S340" s="59">
        <v>0</v>
      </c>
      <c r="T340" s="65">
        <v>0</v>
      </c>
      <c r="U340" s="68"/>
    </row>
    <row r="341" spans="1:8" ht="12.75" customHeight="1">
      <c r="A341" s="55" t="s">
        <v>50</v>
      </c>
      <c r="H341" s="55" t="s">
        <v>47</v>
      </c>
    </row>
    <row r="342" spans="1:14" ht="12.75" customHeight="1">
      <c r="A342" s="55" t="s">
        <v>71</v>
      </c>
      <c r="B342" s="33"/>
      <c r="C342" s="33"/>
      <c r="D342" s="33"/>
      <c r="E342" s="23"/>
      <c r="F342" s="24"/>
      <c r="G342" s="77"/>
      <c r="H342" s="23"/>
      <c r="I342" s="71"/>
      <c r="J342" s="33"/>
      <c r="K342" s="33"/>
      <c r="L342" s="33"/>
      <c r="M342" s="33"/>
      <c r="N342" s="33"/>
    </row>
    <row r="343" spans="1:14" ht="12.75" customHeight="1">
      <c r="A343" s="55" t="s">
        <v>70</v>
      </c>
      <c r="B343" s="33"/>
      <c r="C343" s="33"/>
      <c r="D343" s="33"/>
      <c r="E343" s="23"/>
      <c r="F343" s="24"/>
      <c r="G343" s="77"/>
      <c r="H343" s="23"/>
      <c r="I343" s="71"/>
      <c r="J343" s="33"/>
      <c r="K343" s="33"/>
      <c r="L343" s="33"/>
      <c r="M343" s="33"/>
      <c r="N343" s="33"/>
    </row>
    <row r="344" spans="1:19" ht="12.75" customHeight="1">
      <c r="A344" s="55" t="s">
        <v>72</v>
      </c>
      <c r="B344" s="33"/>
      <c r="C344" s="33"/>
      <c r="D344" s="33"/>
      <c r="E344" s="23"/>
      <c r="F344" s="24"/>
      <c r="G344" s="77"/>
      <c r="H344" s="55" t="s">
        <v>68</v>
      </c>
      <c r="I344" s="33"/>
      <c r="J344" s="33"/>
      <c r="K344" s="33"/>
      <c r="L344" s="23"/>
      <c r="M344" s="24"/>
      <c r="N344" s="77"/>
      <c r="O344" s="23"/>
      <c r="P344" s="71"/>
      <c r="Q344" s="33"/>
      <c r="R344" s="33"/>
      <c r="S344" s="33"/>
    </row>
    <row r="345" spans="1:21" ht="12.75" customHeight="1">
      <c r="A345" s="303" t="s">
        <v>49</v>
      </c>
      <c r="B345" s="254"/>
      <c r="C345" s="254"/>
      <c r="D345" s="254"/>
      <c r="E345" s="254"/>
      <c r="F345" s="304"/>
      <c r="G345" s="305"/>
      <c r="H345" s="254"/>
      <c r="I345" s="306"/>
      <c r="J345" s="254"/>
      <c r="K345" s="254"/>
      <c r="L345" s="254"/>
      <c r="M345" s="303" t="s">
        <v>48</v>
      </c>
      <c r="N345" s="58"/>
      <c r="O345" s="307"/>
      <c r="P345" s="308"/>
      <c r="Q345" s="308"/>
      <c r="R345" s="308"/>
      <c r="S345" s="308"/>
      <c r="T345" s="308"/>
      <c r="U345" s="308"/>
    </row>
    <row r="346" ht="12.75" customHeight="1"/>
    <row r="347" ht="12.75" customHeight="1"/>
    <row r="348" ht="12.75" customHeight="1"/>
    <row r="349" ht="12.75" customHeight="1"/>
    <row r="350" spans="1:14" ht="12.75" customHeight="1">
      <c r="A350" s="55"/>
      <c r="B350" s="33"/>
      <c r="C350" s="33"/>
      <c r="D350" s="33"/>
      <c r="E350" s="23"/>
      <c r="F350" s="24"/>
      <c r="G350" s="77"/>
      <c r="H350" s="23"/>
      <c r="I350" s="71"/>
      <c r="J350" s="33"/>
      <c r="K350" s="33"/>
      <c r="L350" s="33"/>
      <c r="M350" s="33"/>
      <c r="N350" s="33"/>
    </row>
    <row r="351" ht="12.75" customHeight="1"/>
    <row r="352" spans="1:17" ht="12.75" customHeight="1">
      <c r="A352" s="217"/>
      <c r="B352" s="218"/>
      <c r="C352" s="218"/>
      <c r="D352" s="218"/>
      <c r="E352" s="309"/>
      <c r="F352" s="310"/>
      <c r="G352" s="110"/>
      <c r="H352" s="309"/>
      <c r="I352" s="111"/>
      <c r="J352" s="218"/>
      <c r="K352" s="218"/>
      <c r="L352" s="218"/>
      <c r="M352" s="218"/>
      <c r="N352" s="218"/>
      <c r="O352" s="109"/>
      <c r="P352" s="222"/>
      <c r="Q352" s="222"/>
    </row>
    <row r="353" spans="1:17" ht="12.75" customHeight="1">
      <c r="A353" s="217"/>
      <c r="B353" s="218"/>
      <c r="C353" s="218"/>
      <c r="D353" s="218"/>
      <c r="E353" s="309"/>
      <c r="F353" s="310"/>
      <c r="G353" s="110"/>
      <c r="H353" s="309"/>
      <c r="I353" s="111"/>
      <c r="J353" s="218"/>
      <c r="K353" s="311"/>
      <c r="L353" s="311"/>
      <c r="M353" s="311"/>
      <c r="N353" s="311"/>
      <c r="O353" s="109"/>
      <c r="P353" s="222"/>
      <c r="Q353" s="222"/>
    </row>
    <row r="354" spans="1:17" ht="12.75" customHeight="1">
      <c r="A354" s="109"/>
      <c r="B354" s="311"/>
      <c r="C354" s="311"/>
      <c r="D354" s="311"/>
      <c r="E354" s="309"/>
      <c r="F354" s="310"/>
      <c r="G354" s="110"/>
      <c r="H354" s="309"/>
      <c r="I354" s="111"/>
      <c r="J354" s="311"/>
      <c r="K354" s="311"/>
      <c r="L354" s="311"/>
      <c r="M354" s="311"/>
      <c r="N354" s="311"/>
      <c r="O354" s="109"/>
      <c r="P354" s="222"/>
      <c r="Q354" s="222"/>
    </row>
    <row r="355" spans="1:21" ht="12.75" customHeight="1">
      <c r="A355" s="217"/>
      <c r="B355" s="218"/>
      <c r="C355" s="218"/>
      <c r="D355" s="218"/>
      <c r="E355" s="218"/>
      <c r="F355" s="219"/>
      <c r="G355" s="220"/>
      <c r="H355" s="218"/>
      <c r="I355" s="221"/>
      <c r="J355" s="218"/>
      <c r="K355" s="218"/>
      <c r="L355" s="218"/>
      <c r="M355" s="218"/>
      <c r="N355" s="218"/>
      <c r="O355" s="217"/>
      <c r="P355" s="217"/>
      <c r="Q355" s="217"/>
      <c r="R355" s="222"/>
      <c r="S355" s="222"/>
      <c r="T355" s="222"/>
      <c r="U355" s="222"/>
    </row>
    <row r="356" spans="1:21" ht="12.75" customHeight="1">
      <c r="A356" s="217"/>
      <c r="B356" s="217"/>
      <c r="C356" s="217"/>
      <c r="D356" s="217"/>
      <c r="E356" s="217"/>
      <c r="F356" s="223"/>
      <c r="G356" s="224"/>
      <c r="H356" s="217"/>
      <c r="I356" s="225"/>
      <c r="J356" s="217"/>
      <c r="K356" s="217"/>
      <c r="L356" s="217"/>
      <c r="M356" s="217"/>
      <c r="N356" s="217"/>
      <c r="O356" s="217"/>
      <c r="P356" s="217"/>
      <c r="Q356" s="217"/>
      <c r="R356" s="217"/>
      <c r="S356" s="217"/>
      <c r="T356" s="217"/>
      <c r="U356" s="217"/>
    </row>
    <row r="358" spans="1:14" ht="13.5">
      <c r="A358" s="53"/>
      <c r="B358" s="54"/>
      <c r="C358" s="54"/>
      <c r="D358" s="54"/>
      <c r="E358" s="23"/>
      <c r="F358" s="24"/>
      <c r="G358" s="77"/>
      <c r="H358" s="23"/>
      <c r="I358" s="71"/>
      <c r="J358" s="54"/>
      <c r="K358" s="54"/>
      <c r="L358" s="54"/>
      <c r="M358" s="54"/>
      <c r="N358" s="54"/>
    </row>
    <row r="361" spans="1:15" ht="13.5">
      <c r="A361" s="53"/>
      <c r="B361" s="53"/>
      <c r="C361" s="53"/>
      <c r="D361" s="53"/>
      <c r="E361" s="51"/>
      <c r="F361" s="52"/>
      <c r="G361" s="80"/>
      <c r="H361" s="51"/>
      <c r="I361" s="71"/>
      <c r="J361" s="54"/>
      <c r="K361" s="54"/>
      <c r="L361" s="54"/>
      <c r="M361" s="54"/>
      <c r="N361" s="54"/>
      <c r="O361" s="4"/>
    </row>
    <row r="362" spans="1:15" ht="13.5">
      <c r="A362" s="53"/>
      <c r="B362" s="53"/>
      <c r="C362" s="53"/>
      <c r="D362" s="53"/>
      <c r="E362" s="51"/>
      <c r="F362" s="52"/>
      <c r="G362" s="80"/>
      <c r="H362" s="51"/>
      <c r="I362" s="71"/>
      <c r="J362" s="54"/>
      <c r="K362" s="54"/>
      <c r="L362" s="54"/>
      <c r="M362" s="54"/>
      <c r="N362" s="54"/>
      <c r="O362" s="4"/>
    </row>
    <row r="363" spans="1:15" ht="13.5">
      <c r="A363" s="53"/>
      <c r="B363" s="53"/>
      <c r="C363" s="53"/>
      <c r="D363" s="53"/>
      <c r="E363" s="51"/>
      <c r="F363" s="52"/>
      <c r="G363" s="80"/>
      <c r="H363" s="51"/>
      <c r="I363" s="71"/>
      <c r="J363" s="54"/>
      <c r="K363" s="54"/>
      <c r="L363" s="54"/>
      <c r="M363" s="54"/>
      <c r="N363" s="54"/>
      <c r="O363" s="4"/>
    </row>
    <row r="364" spans="1:15" ht="13.5">
      <c r="A364" s="53"/>
      <c r="B364" s="53"/>
      <c r="C364" s="53"/>
      <c r="D364" s="53"/>
      <c r="E364" s="51"/>
      <c r="F364" s="52"/>
      <c r="G364" s="80"/>
      <c r="H364" s="51"/>
      <c r="I364" s="71"/>
      <c r="J364" s="54"/>
      <c r="K364" s="54"/>
      <c r="L364" s="54"/>
      <c r="M364" s="54"/>
      <c r="N364" s="54"/>
      <c r="O364" s="4"/>
    </row>
    <row r="365" spans="1:15" ht="13.5">
      <c r="A365" s="53"/>
      <c r="B365" s="53"/>
      <c r="C365" s="53"/>
      <c r="D365" s="53"/>
      <c r="E365" s="51"/>
      <c r="F365" s="52"/>
      <c r="G365" s="80"/>
      <c r="H365" s="51"/>
      <c r="I365" s="71"/>
      <c r="J365" s="54"/>
      <c r="K365" s="54"/>
      <c r="L365" s="54"/>
      <c r="M365" s="54"/>
      <c r="N365" s="54"/>
      <c r="O365" s="4"/>
    </row>
    <row r="366" spans="1:15" ht="13.5">
      <c r="A366" s="53"/>
      <c r="B366" s="53"/>
      <c r="C366" s="53"/>
      <c r="D366" s="53"/>
      <c r="E366" s="51"/>
      <c r="F366" s="52"/>
      <c r="G366" s="80"/>
      <c r="H366" s="51"/>
      <c r="I366" s="71"/>
      <c r="J366" s="54"/>
      <c r="K366" s="54"/>
      <c r="L366" s="54"/>
      <c r="M366" s="54"/>
      <c r="N366" s="54"/>
      <c r="O366" s="4"/>
    </row>
    <row r="367" spans="1:15" ht="13.5">
      <c r="A367" s="53"/>
      <c r="B367" s="53"/>
      <c r="C367" s="53"/>
      <c r="D367" s="53"/>
      <c r="E367" s="51"/>
      <c r="F367" s="52"/>
      <c r="G367" s="80"/>
      <c r="H367" s="51"/>
      <c r="I367" s="71"/>
      <c r="J367" s="54"/>
      <c r="K367" s="54"/>
      <c r="L367" s="54"/>
      <c r="M367" s="54"/>
      <c r="N367" s="54"/>
      <c r="O367" s="4"/>
    </row>
    <row r="368" spans="1:15" ht="13.5">
      <c r="A368" s="53"/>
      <c r="B368" s="53"/>
      <c r="C368" s="53"/>
      <c r="D368" s="53"/>
      <c r="E368" s="51"/>
      <c r="F368" s="52"/>
      <c r="G368" s="80"/>
      <c r="H368" s="51"/>
      <c r="I368" s="71"/>
      <c r="J368" s="54"/>
      <c r="K368" s="54"/>
      <c r="L368" s="54"/>
      <c r="M368" s="54"/>
      <c r="N368" s="54"/>
      <c r="O368" s="4"/>
    </row>
    <row r="369" spans="1:15" ht="13.5">
      <c r="A369" s="53"/>
      <c r="B369" s="53"/>
      <c r="C369" s="53"/>
      <c r="D369" s="53"/>
      <c r="E369" s="51"/>
      <c r="F369" s="52"/>
      <c r="G369" s="80"/>
      <c r="H369" s="51"/>
      <c r="I369" s="71"/>
      <c r="J369" s="54"/>
      <c r="K369" s="54"/>
      <c r="L369" s="54"/>
      <c r="M369" s="54"/>
      <c r="N369" s="54"/>
      <c r="O369" s="4"/>
    </row>
    <row r="370" spans="1:15" ht="13.5">
      <c r="A370" s="53"/>
      <c r="B370" s="53"/>
      <c r="C370" s="53"/>
      <c r="D370" s="53"/>
      <c r="E370" s="51"/>
      <c r="F370" s="52"/>
      <c r="G370" s="80"/>
      <c r="H370" s="51"/>
      <c r="I370" s="71"/>
      <c r="J370" s="54"/>
      <c r="K370" s="54"/>
      <c r="L370" s="54"/>
      <c r="M370" s="54"/>
      <c r="N370" s="54"/>
      <c r="O370" s="4"/>
    </row>
    <row r="371" spans="1:15" ht="13.5">
      <c r="A371" s="53"/>
      <c r="B371" s="53"/>
      <c r="C371" s="53"/>
      <c r="D371" s="53"/>
      <c r="E371" s="51"/>
      <c r="F371" s="52"/>
      <c r="G371" s="80"/>
      <c r="H371" s="51"/>
      <c r="I371" s="71"/>
      <c r="J371" s="54"/>
      <c r="K371" s="54"/>
      <c r="L371" s="54"/>
      <c r="M371" s="54"/>
      <c r="N371" s="54"/>
      <c r="O371" s="4"/>
    </row>
    <row r="372" spans="1:15" ht="13.5">
      <c r="A372" s="53"/>
      <c r="B372" s="53"/>
      <c r="C372" s="53"/>
      <c r="D372" s="53"/>
      <c r="E372" s="51"/>
      <c r="F372" s="52"/>
      <c r="G372" s="80"/>
      <c r="H372" s="51"/>
      <c r="I372" s="71"/>
      <c r="J372" s="54"/>
      <c r="K372" s="54"/>
      <c r="L372" s="54"/>
      <c r="M372" s="54"/>
      <c r="N372" s="54"/>
      <c r="O372" s="4"/>
    </row>
    <row r="373" spans="1:15" ht="13.5">
      <c r="A373" s="53"/>
      <c r="B373" s="53"/>
      <c r="C373" s="53"/>
      <c r="D373" s="53"/>
      <c r="E373" s="51"/>
      <c r="F373" s="52"/>
      <c r="G373" s="80"/>
      <c r="H373" s="51"/>
      <c r="I373" s="71"/>
      <c r="J373" s="54"/>
      <c r="K373" s="54"/>
      <c r="L373" s="54"/>
      <c r="M373" s="54"/>
      <c r="N373" s="54"/>
      <c r="O373" s="4"/>
    </row>
    <row r="374" spans="1:15" ht="13.5">
      <c r="A374" s="53"/>
      <c r="B374" s="53"/>
      <c r="C374" s="53"/>
      <c r="D374" s="53"/>
      <c r="E374" s="51"/>
      <c r="F374" s="52"/>
      <c r="G374" s="80"/>
      <c r="H374" s="51"/>
      <c r="I374" s="71"/>
      <c r="J374" s="54"/>
      <c r="K374" s="54"/>
      <c r="L374" s="54"/>
      <c r="M374" s="54"/>
      <c r="N374" s="54"/>
      <c r="O374" s="4"/>
    </row>
    <row r="375" spans="1:15" ht="13.5">
      <c r="A375" s="53"/>
      <c r="B375" s="53"/>
      <c r="C375" s="53"/>
      <c r="D375" s="53"/>
      <c r="E375" s="51"/>
      <c r="F375" s="52"/>
      <c r="G375" s="80"/>
      <c r="H375" s="51"/>
      <c r="I375" s="71"/>
      <c r="J375" s="54"/>
      <c r="K375" s="54"/>
      <c r="L375" s="54"/>
      <c r="M375" s="54"/>
      <c r="N375" s="54"/>
      <c r="O375" s="4"/>
    </row>
    <row r="376" spans="1:15" ht="13.5">
      <c r="A376" s="50"/>
      <c r="B376" s="50"/>
      <c r="C376" s="50"/>
      <c r="D376" s="50"/>
      <c r="E376" s="51"/>
      <c r="F376" s="52"/>
      <c r="G376" s="80"/>
      <c r="H376" s="51"/>
      <c r="I376" s="71"/>
      <c r="J376" s="25"/>
      <c r="K376" s="25"/>
      <c r="L376" s="25"/>
      <c r="M376" s="25"/>
      <c r="N376" s="25"/>
      <c r="O376" s="4"/>
    </row>
    <row r="377" spans="1:15" ht="13.5">
      <c r="A377" s="50"/>
      <c r="B377" s="50"/>
      <c r="C377" s="50"/>
      <c r="D377" s="50"/>
      <c r="E377" s="51"/>
      <c r="F377" s="52"/>
      <c r="G377" s="80"/>
      <c r="H377" s="51"/>
      <c r="I377" s="71"/>
      <c r="J377" s="25"/>
      <c r="K377" s="25"/>
      <c r="L377" s="25"/>
      <c r="M377" s="25"/>
      <c r="N377" s="25"/>
      <c r="O377" s="4"/>
    </row>
    <row r="378" spans="1:15" ht="13.5">
      <c r="A378" s="50"/>
      <c r="B378" s="50"/>
      <c r="C378" s="50"/>
      <c r="D378" s="50"/>
      <c r="E378" s="51"/>
      <c r="F378" s="52"/>
      <c r="G378" s="80"/>
      <c r="H378" s="51"/>
      <c r="I378" s="71"/>
      <c r="J378" s="25"/>
      <c r="K378" s="25"/>
      <c r="L378" s="25"/>
      <c r="M378" s="25"/>
      <c r="N378" s="25"/>
      <c r="O378" s="4"/>
    </row>
    <row r="379" spans="1:15" ht="13.5">
      <c r="A379" s="50"/>
      <c r="B379" s="50"/>
      <c r="C379" s="50"/>
      <c r="D379" s="50"/>
      <c r="E379" s="51"/>
      <c r="F379" s="52"/>
      <c r="G379" s="80"/>
      <c r="H379" s="51"/>
      <c r="I379" s="71"/>
      <c r="J379" s="25"/>
      <c r="K379" s="25"/>
      <c r="L379" s="25"/>
      <c r="M379" s="25"/>
      <c r="N379" s="25"/>
      <c r="O379" s="4"/>
    </row>
    <row r="380" spans="1:15" ht="13.5">
      <c r="A380" s="50"/>
      <c r="B380" s="50"/>
      <c r="C380" s="50"/>
      <c r="D380" s="50"/>
      <c r="E380" s="51"/>
      <c r="F380" s="52"/>
      <c r="G380" s="80"/>
      <c r="H380" s="51"/>
      <c r="I380" s="71"/>
      <c r="J380" s="25"/>
      <c r="K380" s="25"/>
      <c r="L380" s="25"/>
      <c r="M380" s="25"/>
      <c r="N380" s="25"/>
      <c r="O380" s="4"/>
    </row>
    <row r="381" spans="1:15" ht="13.5">
      <c r="A381" s="50"/>
      <c r="B381" s="50"/>
      <c r="C381" s="50"/>
      <c r="D381" s="50"/>
      <c r="E381" s="51"/>
      <c r="F381" s="52"/>
      <c r="G381" s="80"/>
      <c r="H381" s="51"/>
      <c r="I381" s="71"/>
      <c r="J381" s="25"/>
      <c r="K381" s="25"/>
      <c r="L381" s="25"/>
      <c r="M381" s="25"/>
      <c r="N381" s="25"/>
      <c r="O381" s="4"/>
    </row>
    <row r="382" spans="1:15" ht="13.5">
      <c r="A382" s="50"/>
      <c r="B382" s="50"/>
      <c r="C382" s="50"/>
      <c r="D382" s="50"/>
      <c r="E382" s="51"/>
      <c r="F382" s="52"/>
      <c r="G382" s="80"/>
      <c r="H382" s="51"/>
      <c r="I382" s="71"/>
      <c r="J382" s="25"/>
      <c r="K382" s="25"/>
      <c r="L382" s="25"/>
      <c r="M382" s="25"/>
      <c r="N382" s="25"/>
      <c r="O382" s="4"/>
    </row>
    <row r="383" spans="1:15" ht="13.5">
      <c r="A383" s="50"/>
      <c r="B383" s="50"/>
      <c r="C383" s="50"/>
      <c r="D383" s="50"/>
      <c r="E383" s="51"/>
      <c r="F383" s="52"/>
      <c r="G383" s="80"/>
      <c r="H383" s="51"/>
      <c r="I383" s="71"/>
      <c r="J383" s="25"/>
      <c r="K383" s="25"/>
      <c r="L383" s="25"/>
      <c r="M383" s="25"/>
      <c r="N383" s="25"/>
      <c r="O383" s="4"/>
    </row>
    <row r="384" spans="1:15" ht="13.5">
      <c r="A384" s="50"/>
      <c r="B384" s="50"/>
      <c r="C384" s="50"/>
      <c r="D384" s="50"/>
      <c r="E384" s="51"/>
      <c r="F384" s="52"/>
      <c r="G384" s="80"/>
      <c r="H384" s="51"/>
      <c r="I384" s="71"/>
      <c r="J384" s="25"/>
      <c r="K384" s="25"/>
      <c r="L384" s="25"/>
      <c r="M384" s="25"/>
      <c r="N384" s="25"/>
      <c r="O384" s="4"/>
    </row>
    <row r="385" spans="1:15" ht="13.5">
      <c r="A385" s="50"/>
      <c r="B385" s="50"/>
      <c r="C385" s="50"/>
      <c r="D385" s="50"/>
      <c r="E385" s="51"/>
      <c r="F385" s="52"/>
      <c r="G385" s="80"/>
      <c r="H385" s="51"/>
      <c r="I385" s="71"/>
      <c r="J385" s="25"/>
      <c r="K385" s="25"/>
      <c r="L385" s="25"/>
      <c r="M385" s="25"/>
      <c r="N385" s="25"/>
      <c r="O385" s="4"/>
    </row>
    <row r="386" spans="1:15" ht="13.5">
      <c r="A386" s="50"/>
      <c r="B386" s="50"/>
      <c r="C386" s="50"/>
      <c r="D386" s="50"/>
      <c r="E386" s="51"/>
      <c r="F386" s="52"/>
      <c r="G386" s="80"/>
      <c r="H386" s="51"/>
      <c r="I386" s="71"/>
      <c r="J386" s="25"/>
      <c r="K386" s="25"/>
      <c r="L386" s="25"/>
      <c r="M386" s="25"/>
      <c r="N386" s="25"/>
      <c r="O386" s="4"/>
    </row>
    <row r="387" spans="1:15" ht="12.75" customHeight="1">
      <c r="A387" s="50"/>
      <c r="B387" s="50"/>
      <c r="C387" s="50"/>
      <c r="D387" s="50"/>
      <c r="E387" s="51"/>
      <c r="F387" s="52"/>
      <c r="G387" s="80"/>
      <c r="H387" s="51"/>
      <c r="I387" s="71"/>
      <c r="J387" s="25"/>
      <c r="K387" s="25"/>
      <c r="L387" s="25"/>
      <c r="M387" s="25"/>
      <c r="N387" s="25"/>
      <c r="O387" s="4"/>
    </row>
    <row r="388" spans="1:15" ht="13.5" customHeight="1">
      <c r="A388" s="50"/>
      <c r="B388" s="50"/>
      <c r="C388" s="50"/>
      <c r="D388" s="50"/>
      <c r="E388" s="51"/>
      <c r="F388" s="52"/>
      <c r="G388" s="80"/>
      <c r="H388" s="51"/>
      <c r="I388" s="71"/>
      <c r="J388" s="25"/>
      <c r="K388" s="25"/>
      <c r="L388" s="25"/>
      <c r="M388" s="25"/>
      <c r="N388" s="25"/>
      <c r="O388" s="4"/>
    </row>
    <row r="389" spans="1:15" ht="13.5">
      <c r="A389" s="50"/>
      <c r="B389" s="50"/>
      <c r="C389" s="50"/>
      <c r="D389" s="50"/>
      <c r="E389" s="51"/>
      <c r="F389" s="52"/>
      <c r="G389" s="80"/>
      <c r="H389" s="51"/>
      <c r="I389" s="71"/>
      <c r="J389" s="25"/>
      <c r="K389" s="25"/>
      <c r="L389" s="25"/>
      <c r="M389" s="25"/>
      <c r="N389" s="25"/>
      <c r="O389" s="4"/>
    </row>
    <row r="390" spans="1:15" ht="13.5">
      <c r="A390" s="50"/>
      <c r="B390" s="50"/>
      <c r="C390" s="50"/>
      <c r="D390" s="50"/>
      <c r="E390" s="51"/>
      <c r="F390" s="52"/>
      <c r="G390" s="80"/>
      <c r="H390" s="51"/>
      <c r="I390" s="71"/>
      <c r="J390" s="25"/>
      <c r="K390" s="25"/>
      <c r="L390" s="25"/>
      <c r="M390" s="25"/>
      <c r="N390" s="25"/>
      <c r="O390" s="4"/>
    </row>
    <row r="391" spans="1:15" ht="13.5">
      <c r="A391" s="50"/>
      <c r="B391" s="50"/>
      <c r="C391" s="50"/>
      <c r="D391" s="50"/>
      <c r="E391" s="51"/>
      <c r="F391" s="52"/>
      <c r="G391" s="80"/>
      <c r="H391" s="51"/>
      <c r="I391" s="71"/>
      <c r="J391" s="25"/>
      <c r="K391" s="25"/>
      <c r="L391" s="25"/>
      <c r="M391" s="25"/>
      <c r="N391" s="25"/>
      <c r="O391" s="4"/>
    </row>
    <row r="392" spans="1:15" ht="13.5">
      <c r="A392" s="50"/>
      <c r="B392" s="50"/>
      <c r="C392" s="50"/>
      <c r="D392" s="50"/>
      <c r="E392" s="51"/>
      <c r="F392" s="52"/>
      <c r="G392" s="80"/>
      <c r="H392" s="51"/>
      <c r="I392" s="71"/>
      <c r="J392" s="25"/>
      <c r="K392" s="25"/>
      <c r="L392" s="25"/>
      <c r="M392" s="25"/>
      <c r="N392" s="25"/>
      <c r="O392" s="4"/>
    </row>
    <row r="393" spans="1:15" ht="13.5">
      <c r="A393" s="50"/>
      <c r="B393" s="50"/>
      <c r="C393" s="50"/>
      <c r="D393" s="50"/>
      <c r="E393" s="51"/>
      <c r="F393" s="52"/>
      <c r="G393" s="80"/>
      <c r="H393" s="51"/>
      <c r="I393" s="71"/>
      <c r="J393" s="25"/>
      <c r="K393" s="25"/>
      <c r="L393" s="25"/>
      <c r="M393" s="25"/>
      <c r="N393" s="25"/>
      <c r="O393" s="4"/>
    </row>
    <row r="394" spans="1:15" ht="13.5">
      <c r="A394" s="50"/>
      <c r="B394" s="50"/>
      <c r="C394" s="50"/>
      <c r="D394" s="50"/>
      <c r="E394" s="51"/>
      <c r="F394" s="52"/>
      <c r="G394" s="80"/>
      <c r="H394" s="51"/>
      <c r="I394" s="71"/>
      <c r="J394" s="25"/>
      <c r="K394" s="25"/>
      <c r="L394" s="25"/>
      <c r="M394" s="25"/>
      <c r="N394" s="25"/>
      <c r="O394" s="4"/>
    </row>
    <row r="395" spans="1:15" ht="13.5">
      <c r="A395" s="50"/>
      <c r="B395" s="50"/>
      <c r="C395" s="50"/>
      <c r="D395" s="50"/>
      <c r="E395" s="51"/>
      <c r="F395" s="52"/>
      <c r="G395" s="80"/>
      <c r="H395" s="51"/>
      <c r="I395" s="71"/>
      <c r="J395" s="25"/>
      <c r="K395" s="25"/>
      <c r="L395" s="25"/>
      <c r="M395" s="25"/>
      <c r="N395" s="25"/>
      <c r="O395" s="4"/>
    </row>
    <row r="396" spans="1:15" ht="13.5">
      <c r="A396" s="50"/>
      <c r="B396" s="50"/>
      <c r="C396" s="50"/>
      <c r="D396" s="50"/>
      <c r="E396" s="51"/>
      <c r="F396" s="52"/>
      <c r="G396" s="80"/>
      <c r="H396" s="51"/>
      <c r="I396" s="71"/>
      <c r="J396" s="25"/>
      <c r="K396" s="25"/>
      <c r="L396" s="25"/>
      <c r="M396" s="25"/>
      <c r="N396" s="25"/>
      <c r="O396" s="4"/>
    </row>
    <row r="397" spans="1:15" ht="13.5">
      <c r="A397" s="50"/>
      <c r="B397" s="50"/>
      <c r="C397" s="50"/>
      <c r="D397" s="50"/>
      <c r="E397" s="51"/>
      <c r="F397" s="52"/>
      <c r="G397" s="80"/>
      <c r="H397" s="51"/>
      <c r="I397" s="71"/>
      <c r="J397" s="25"/>
      <c r="K397" s="25"/>
      <c r="L397" s="25"/>
      <c r="M397" s="25"/>
      <c r="N397" s="25"/>
      <c r="O397" s="4"/>
    </row>
    <row r="398" spans="1:15" ht="13.5">
      <c r="A398" s="50"/>
      <c r="B398" s="50"/>
      <c r="C398" s="50"/>
      <c r="D398" s="50"/>
      <c r="E398" s="51"/>
      <c r="F398" s="52"/>
      <c r="G398" s="80"/>
      <c r="H398" s="51"/>
      <c r="I398" s="71"/>
      <c r="J398" s="25"/>
      <c r="K398" s="25"/>
      <c r="L398" s="25"/>
      <c r="M398" s="25"/>
      <c r="N398" s="25"/>
      <c r="O398" s="4"/>
    </row>
    <row r="399" spans="1:15" ht="13.5">
      <c r="A399" s="50"/>
      <c r="B399" s="50"/>
      <c r="C399" s="50"/>
      <c r="D399" s="50"/>
      <c r="E399" s="51"/>
      <c r="F399" s="52"/>
      <c r="G399" s="80"/>
      <c r="H399" s="51"/>
      <c r="I399" s="71"/>
      <c r="J399" s="25"/>
      <c r="K399" s="25"/>
      <c r="L399" s="25"/>
      <c r="M399" s="25"/>
      <c r="N399" s="25"/>
      <c r="O399" s="4"/>
    </row>
    <row r="400" spans="1:15" ht="13.5">
      <c r="A400" s="50"/>
      <c r="B400" s="50"/>
      <c r="C400" s="50"/>
      <c r="D400" s="50"/>
      <c r="E400" s="51"/>
      <c r="F400" s="52"/>
      <c r="G400" s="80"/>
      <c r="H400" s="51"/>
      <c r="I400" s="71"/>
      <c r="J400" s="25"/>
      <c r="K400" s="25"/>
      <c r="L400" s="25"/>
      <c r="M400" s="25"/>
      <c r="N400" s="25"/>
      <c r="O400" s="4"/>
    </row>
    <row r="401" spans="1:15" ht="13.5">
      <c r="A401" s="50"/>
      <c r="B401" s="50"/>
      <c r="C401" s="50"/>
      <c r="D401" s="50"/>
      <c r="E401" s="51"/>
      <c r="F401" s="52"/>
      <c r="G401" s="80"/>
      <c r="H401" s="51"/>
      <c r="I401" s="71"/>
      <c r="J401" s="25"/>
      <c r="K401" s="25"/>
      <c r="L401" s="25"/>
      <c r="M401" s="25"/>
      <c r="N401" s="25"/>
      <c r="O401" s="4"/>
    </row>
    <row r="402" spans="1:15" ht="13.5">
      <c r="A402" s="50"/>
      <c r="B402" s="50"/>
      <c r="C402" s="50"/>
      <c r="D402" s="50"/>
      <c r="E402" s="51"/>
      <c r="F402" s="52"/>
      <c r="G402" s="80"/>
      <c r="H402" s="51"/>
      <c r="I402" s="71"/>
      <c r="J402" s="25"/>
      <c r="K402" s="25"/>
      <c r="L402" s="25"/>
      <c r="M402" s="25"/>
      <c r="N402" s="25"/>
      <c r="O402" s="4"/>
    </row>
    <row r="403" spans="1:15" ht="13.5">
      <c r="A403" s="50"/>
      <c r="B403" s="50"/>
      <c r="C403" s="50"/>
      <c r="D403" s="50"/>
      <c r="E403" s="51"/>
      <c r="F403" s="52"/>
      <c r="G403" s="80"/>
      <c r="H403" s="51"/>
      <c r="I403" s="71"/>
      <c r="J403" s="25"/>
      <c r="K403" s="25"/>
      <c r="L403" s="25"/>
      <c r="M403" s="25"/>
      <c r="N403" s="25"/>
      <c r="O403" s="4"/>
    </row>
    <row r="404" spans="1:15" ht="13.5">
      <c r="A404" s="50"/>
      <c r="B404" s="50"/>
      <c r="C404" s="50"/>
      <c r="D404" s="50"/>
      <c r="E404" s="51"/>
      <c r="F404" s="52"/>
      <c r="G404" s="80"/>
      <c r="H404" s="51"/>
      <c r="I404" s="71"/>
      <c r="J404" s="25"/>
      <c r="K404" s="25"/>
      <c r="L404" s="25"/>
      <c r="M404" s="25"/>
      <c r="N404" s="25"/>
      <c r="O404" s="4"/>
    </row>
    <row r="405" spans="1:15" ht="13.5">
      <c r="A405" s="50"/>
      <c r="B405" s="50"/>
      <c r="C405" s="50"/>
      <c r="D405" s="50"/>
      <c r="E405" s="51"/>
      <c r="F405" s="52"/>
      <c r="G405" s="80"/>
      <c r="H405" s="51"/>
      <c r="I405" s="71"/>
      <c r="J405" s="25"/>
      <c r="K405" s="25"/>
      <c r="L405" s="25"/>
      <c r="M405" s="25"/>
      <c r="N405" s="25"/>
      <c r="O405" s="4"/>
    </row>
    <row r="406" spans="1:15" ht="13.5">
      <c r="A406" s="50"/>
      <c r="B406" s="50"/>
      <c r="C406" s="50"/>
      <c r="D406" s="50"/>
      <c r="E406" s="51"/>
      <c r="F406" s="52"/>
      <c r="G406" s="80"/>
      <c r="H406" s="51"/>
      <c r="I406" s="71"/>
      <c r="J406" s="25"/>
      <c r="K406" s="25"/>
      <c r="L406" s="25"/>
      <c r="M406" s="25"/>
      <c r="N406" s="25"/>
      <c r="O406" s="4"/>
    </row>
    <row r="407" spans="1:15" ht="13.5">
      <c r="A407" s="50"/>
      <c r="B407" s="50"/>
      <c r="C407" s="50"/>
      <c r="D407" s="50"/>
      <c r="E407" s="51"/>
      <c r="F407" s="52"/>
      <c r="G407" s="80"/>
      <c r="H407" s="51"/>
      <c r="I407" s="71"/>
      <c r="J407" s="25"/>
      <c r="K407" s="25"/>
      <c r="L407" s="25"/>
      <c r="M407" s="25"/>
      <c r="N407" s="25"/>
      <c r="O407" s="4"/>
    </row>
    <row r="408" spans="1:15" ht="13.5">
      <c r="A408" s="50"/>
      <c r="B408" s="50"/>
      <c r="C408" s="50"/>
      <c r="D408" s="50"/>
      <c r="E408" s="51"/>
      <c r="F408" s="52"/>
      <c r="G408" s="80"/>
      <c r="H408" s="51"/>
      <c r="I408" s="71"/>
      <c r="J408" s="25"/>
      <c r="K408" s="25"/>
      <c r="L408" s="25"/>
      <c r="M408" s="25"/>
      <c r="N408" s="25"/>
      <c r="O408" s="4"/>
    </row>
    <row r="409" spans="1:15" ht="13.5">
      <c r="A409" s="50"/>
      <c r="B409" s="50"/>
      <c r="C409" s="50"/>
      <c r="D409" s="50"/>
      <c r="E409" s="51"/>
      <c r="F409" s="52"/>
      <c r="G409" s="80"/>
      <c r="H409" s="51"/>
      <c r="I409" s="71"/>
      <c r="J409" s="25"/>
      <c r="K409" s="25"/>
      <c r="L409" s="25"/>
      <c r="M409" s="25"/>
      <c r="N409" s="25"/>
      <c r="O409" s="4"/>
    </row>
    <row r="410" spans="1:15" ht="13.5">
      <c r="A410" s="50"/>
      <c r="B410" s="50"/>
      <c r="C410" s="50"/>
      <c r="D410" s="50"/>
      <c r="E410" s="51"/>
      <c r="F410" s="52"/>
      <c r="G410" s="80"/>
      <c r="H410" s="51"/>
      <c r="I410" s="71"/>
      <c r="J410" s="25"/>
      <c r="K410" s="25"/>
      <c r="L410" s="25"/>
      <c r="M410" s="25"/>
      <c r="N410" s="25"/>
      <c r="O410" s="4"/>
    </row>
    <row r="411" spans="1:15" ht="13.5">
      <c r="A411" s="50"/>
      <c r="B411" s="50"/>
      <c r="C411" s="50"/>
      <c r="D411" s="50"/>
      <c r="E411" s="51"/>
      <c r="F411" s="52"/>
      <c r="G411" s="80"/>
      <c r="H411" s="51"/>
      <c r="I411" s="71"/>
      <c r="J411" s="25"/>
      <c r="K411" s="25"/>
      <c r="L411" s="25"/>
      <c r="M411" s="25"/>
      <c r="N411" s="25"/>
      <c r="O411" s="4"/>
    </row>
    <row r="412" spans="1:15" ht="13.5">
      <c r="A412" s="50"/>
      <c r="B412" s="50"/>
      <c r="C412" s="50"/>
      <c r="D412" s="50"/>
      <c r="E412" s="51"/>
      <c r="F412" s="52"/>
      <c r="G412" s="80"/>
      <c r="H412" s="51"/>
      <c r="I412" s="71"/>
      <c r="J412" s="25"/>
      <c r="K412" s="25"/>
      <c r="L412" s="25"/>
      <c r="M412" s="25"/>
      <c r="N412" s="25"/>
      <c r="O412" s="4"/>
    </row>
    <row r="413" spans="1:15" ht="13.5">
      <c r="A413" s="50"/>
      <c r="B413" s="50"/>
      <c r="C413" s="50"/>
      <c r="D413" s="50"/>
      <c r="E413" s="51"/>
      <c r="F413" s="52"/>
      <c r="G413" s="80"/>
      <c r="H413" s="51"/>
      <c r="I413" s="71"/>
      <c r="J413" s="25"/>
      <c r="K413" s="25"/>
      <c r="L413" s="25"/>
      <c r="M413" s="25"/>
      <c r="N413" s="25"/>
      <c r="O413" s="4"/>
    </row>
    <row r="414" spans="1:15" ht="13.5">
      <c r="A414" s="50"/>
      <c r="B414" s="50"/>
      <c r="C414" s="50"/>
      <c r="D414" s="50"/>
      <c r="E414" s="51"/>
      <c r="F414" s="52"/>
      <c r="G414" s="80"/>
      <c r="H414" s="51"/>
      <c r="I414" s="71"/>
      <c r="J414" s="25"/>
      <c r="K414" s="25"/>
      <c r="L414" s="25"/>
      <c r="M414" s="25"/>
      <c r="N414" s="25"/>
      <c r="O414" s="4"/>
    </row>
    <row r="415" spans="1:15" ht="13.5">
      <c r="A415" s="50"/>
      <c r="B415" s="50"/>
      <c r="C415" s="50"/>
      <c r="D415" s="50"/>
      <c r="E415" s="51"/>
      <c r="F415" s="52"/>
      <c r="G415" s="80"/>
      <c r="H415" s="51"/>
      <c r="I415" s="71"/>
      <c r="J415" s="25"/>
      <c r="K415" s="25"/>
      <c r="L415" s="25"/>
      <c r="M415" s="25"/>
      <c r="N415" s="25"/>
      <c r="O415" s="4"/>
    </row>
    <row r="416" spans="1:15" ht="13.5">
      <c r="A416" s="50"/>
      <c r="B416" s="50"/>
      <c r="C416" s="50"/>
      <c r="D416" s="50"/>
      <c r="E416" s="51"/>
      <c r="F416" s="52"/>
      <c r="G416" s="80"/>
      <c r="H416" s="51"/>
      <c r="I416" s="71"/>
      <c r="J416" s="25"/>
      <c r="K416" s="25"/>
      <c r="L416" s="25"/>
      <c r="M416" s="25"/>
      <c r="N416" s="25"/>
      <c r="O416" s="4"/>
    </row>
    <row r="417" spans="1:15" ht="13.5">
      <c r="A417" s="50"/>
      <c r="B417" s="50"/>
      <c r="C417" s="50"/>
      <c r="D417" s="50"/>
      <c r="E417" s="51"/>
      <c r="F417" s="52"/>
      <c r="G417" s="80"/>
      <c r="H417" s="51"/>
      <c r="I417" s="71"/>
      <c r="J417" s="25"/>
      <c r="K417" s="25"/>
      <c r="L417" s="25"/>
      <c r="M417" s="25"/>
      <c r="N417" s="25"/>
      <c r="O417" s="4"/>
    </row>
    <row r="418" spans="1:15" ht="13.5">
      <c r="A418" s="50"/>
      <c r="B418" s="50"/>
      <c r="C418" s="50"/>
      <c r="D418" s="50"/>
      <c r="E418" s="51"/>
      <c r="F418" s="52"/>
      <c r="G418" s="80"/>
      <c r="H418" s="51"/>
      <c r="I418" s="71"/>
      <c r="J418" s="25"/>
      <c r="K418" s="25"/>
      <c r="L418" s="25"/>
      <c r="M418" s="25"/>
      <c r="N418" s="25"/>
      <c r="O418" s="4"/>
    </row>
    <row r="419" spans="1:15" ht="13.5">
      <c r="A419" s="50"/>
      <c r="B419" s="50"/>
      <c r="C419" s="50"/>
      <c r="D419" s="50"/>
      <c r="E419" s="51"/>
      <c r="F419" s="52"/>
      <c r="G419" s="80"/>
      <c r="H419" s="51"/>
      <c r="I419" s="71"/>
      <c r="J419" s="25"/>
      <c r="K419" s="25"/>
      <c r="L419" s="25"/>
      <c r="M419" s="25"/>
      <c r="N419" s="25"/>
      <c r="O419" s="4"/>
    </row>
    <row r="420" spans="1:15" ht="13.5">
      <c r="A420" s="50"/>
      <c r="B420" s="50"/>
      <c r="C420" s="50"/>
      <c r="D420" s="50"/>
      <c r="E420" s="51"/>
      <c r="F420" s="52"/>
      <c r="G420" s="80"/>
      <c r="H420" s="51"/>
      <c r="I420" s="71"/>
      <c r="J420" s="25"/>
      <c r="K420" s="25"/>
      <c r="L420" s="25"/>
      <c r="M420" s="25"/>
      <c r="N420" s="25"/>
      <c r="O420" s="4"/>
    </row>
  </sheetData>
  <mergeCells count="27">
    <mergeCell ref="H322:I322"/>
    <mergeCell ref="H326:I326"/>
    <mergeCell ref="H330:I330"/>
    <mergeCell ref="H314:I314"/>
    <mergeCell ref="H318:I318"/>
    <mergeCell ref="M178:N178"/>
    <mergeCell ref="H310:I310"/>
    <mergeCell ref="P177:T178"/>
    <mergeCell ref="M265:N265"/>
    <mergeCell ref="P220:T221"/>
    <mergeCell ref="M221:N221"/>
    <mergeCell ref="P264:T265"/>
    <mergeCell ref="P306:T307"/>
    <mergeCell ref="M307:N307"/>
    <mergeCell ref="P10:T11"/>
    <mergeCell ref="M11:N11"/>
    <mergeCell ref="P48:T49"/>
    <mergeCell ref="M49:N49"/>
    <mergeCell ref="A1:U1"/>
    <mergeCell ref="A2:U2"/>
    <mergeCell ref="A3:U3"/>
    <mergeCell ref="A5:F5"/>
    <mergeCell ref="H5:U5"/>
    <mergeCell ref="P91:T92"/>
    <mergeCell ref="M92:N92"/>
    <mergeCell ref="P134:T135"/>
    <mergeCell ref="M135:N135"/>
  </mergeCells>
  <printOptions/>
  <pageMargins left="0.7874015748031497" right="0.5905511811023623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Radim Jetelina</cp:lastModifiedBy>
  <cp:lastPrinted>2004-09-29T16:32:49Z</cp:lastPrinted>
  <dcterms:created xsi:type="dcterms:W3CDTF">1997-01-24T11:07:25Z</dcterms:created>
  <dcterms:modified xsi:type="dcterms:W3CDTF">2004-09-25T17:27:03Z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