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Celkové" sheetId="1" r:id="rId1"/>
    <sheet name="kat.I" sheetId="2" r:id="rId2"/>
    <sheet name="kat.II" sheetId="3" r:id="rId3"/>
    <sheet name="kat.III" sheetId="4" r:id="rId4"/>
  </sheets>
  <calcPr calcId="101716"/>
</workbook>
</file>

<file path=xl/calcChain.xml><?xml version="1.0" encoding="utf-8"?>
<calcChain xmlns="http://schemas.openxmlformats.org/spreadsheetml/2006/main">
  <c r="H13" i="4"/>
  <c r="M13"/>
  <c r="R13"/>
  <c r="S13"/>
  <c r="H12"/>
  <c r="M12"/>
  <c r="R12"/>
  <c r="S12"/>
  <c r="H11"/>
  <c r="M11"/>
  <c r="R11"/>
  <c r="S11"/>
  <c r="H10"/>
  <c r="M10"/>
  <c r="R10"/>
  <c r="S10"/>
  <c r="H9"/>
  <c r="M9"/>
  <c r="R9"/>
  <c r="S9"/>
  <c r="H17" i="3"/>
  <c r="M17"/>
  <c r="R17"/>
  <c r="S17"/>
  <c r="H16"/>
  <c r="M16"/>
  <c r="R16"/>
  <c r="S16"/>
  <c r="H15"/>
  <c r="M15"/>
  <c r="R15"/>
  <c r="S15"/>
  <c r="H14"/>
  <c r="M14"/>
  <c r="R14"/>
  <c r="S14"/>
  <c r="H13"/>
  <c r="M13"/>
  <c r="R13"/>
  <c r="S13"/>
  <c r="H12"/>
  <c r="M12"/>
  <c r="R12"/>
  <c r="S12"/>
  <c r="H11"/>
  <c r="M11"/>
  <c r="R11"/>
  <c r="S11"/>
  <c r="H10"/>
  <c r="M10"/>
  <c r="R10"/>
  <c r="S10"/>
  <c r="H9"/>
  <c r="M9"/>
  <c r="R9"/>
  <c r="S9"/>
  <c r="H14" i="2"/>
  <c r="M14"/>
  <c r="R14"/>
  <c r="S14"/>
  <c r="H13"/>
  <c r="M13"/>
  <c r="R13"/>
  <c r="S13"/>
  <c r="H12"/>
  <c r="M12"/>
  <c r="R12"/>
  <c r="S12"/>
  <c r="H11"/>
  <c r="M11"/>
  <c r="R11"/>
  <c r="S11"/>
  <c r="H10"/>
  <c r="M10"/>
  <c r="R10"/>
  <c r="S10"/>
  <c r="H9"/>
  <c r="M9"/>
  <c r="R9"/>
  <c r="S9"/>
  <c r="T13" i="3"/>
  <c r="H37" i="1"/>
  <c r="M37"/>
  <c r="R37"/>
  <c r="S37"/>
  <c r="H40"/>
  <c r="M40"/>
  <c r="R40"/>
  <c r="S40"/>
  <c r="H36"/>
  <c r="M36"/>
  <c r="R36"/>
  <c r="S36"/>
  <c r="H39"/>
  <c r="M39"/>
  <c r="R39"/>
  <c r="S39"/>
  <c r="H38"/>
  <c r="M38"/>
  <c r="R38"/>
  <c r="S38"/>
  <c r="H22"/>
  <c r="M22"/>
  <c r="R22"/>
  <c r="S22"/>
  <c r="H28"/>
  <c r="M28"/>
  <c r="R28"/>
  <c r="S28"/>
  <c r="H27"/>
  <c r="M27"/>
  <c r="R27"/>
  <c r="S27"/>
  <c r="H25"/>
  <c r="M25"/>
  <c r="R25"/>
  <c r="S25"/>
  <c r="H24"/>
  <c r="M24"/>
  <c r="R24"/>
  <c r="S24"/>
  <c r="H26"/>
  <c r="M26"/>
  <c r="R26"/>
  <c r="S26"/>
  <c r="H23"/>
  <c r="M23"/>
  <c r="R23"/>
  <c r="S23"/>
  <c r="H21"/>
  <c r="M21"/>
  <c r="R21"/>
  <c r="S21"/>
  <c r="H29"/>
  <c r="M29"/>
  <c r="R29"/>
  <c r="S29"/>
  <c r="T22"/>
  <c r="T10" i="3"/>
  <c r="T11"/>
  <c r="T12"/>
  <c r="T14"/>
  <c r="T15"/>
  <c r="T16"/>
  <c r="T17"/>
  <c r="T9"/>
  <c r="T12" i="2"/>
  <c r="T13"/>
  <c r="T14"/>
  <c r="T11"/>
  <c r="T9"/>
  <c r="T10"/>
  <c r="T40" i="1"/>
  <c r="T24"/>
  <c r="T26"/>
  <c r="T29"/>
  <c r="T25"/>
  <c r="T21"/>
  <c r="T28"/>
  <c r="T23"/>
  <c r="T27"/>
  <c r="R9"/>
  <c r="H9"/>
  <c r="M9"/>
  <c r="S9"/>
  <c r="H14"/>
  <c r="M14"/>
  <c r="R14"/>
  <c r="S14"/>
  <c r="M12"/>
  <c r="R12"/>
  <c r="H12"/>
  <c r="S12"/>
  <c r="H10"/>
  <c r="M10"/>
  <c r="R10"/>
  <c r="S10"/>
  <c r="M11"/>
  <c r="R11"/>
  <c r="H11"/>
  <c r="S11"/>
  <c r="R13"/>
  <c r="H13"/>
  <c r="M13"/>
  <c r="S13"/>
  <c r="T14"/>
  <c r="T10"/>
  <c r="T9"/>
  <c r="T13"/>
  <c r="T12"/>
  <c r="T11"/>
</calcChain>
</file>

<file path=xl/sharedStrings.xml><?xml version="1.0" encoding="utf-8"?>
<sst xmlns="http://schemas.openxmlformats.org/spreadsheetml/2006/main" count="174" uniqueCount="32">
  <si>
    <t>Startovní číslo</t>
  </si>
  <si>
    <t>Družstvo</t>
  </si>
  <si>
    <t>Akrobacie</t>
  </si>
  <si>
    <t>Trampolína</t>
  </si>
  <si>
    <t>Pohybová skladba</t>
  </si>
  <si>
    <t>Celkem</t>
  </si>
  <si>
    <t>Pořadí</t>
  </si>
  <si>
    <t>D</t>
  </si>
  <si>
    <t>C</t>
  </si>
  <si>
    <t>E</t>
  </si>
  <si>
    <t>PEN</t>
  </si>
  <si>
    <t>Kategorie I.</t>
  </si>
  <si>
    <t>Kategorie II.</t>
  </si>
  <si>
    <t>Kategorie III.</t>
  </si>
  <si>
    <t>Župa</t>
  </si>
  <si>
    <t>St.č.</t>
  </si>
  <si>
    <t>Závod TeamGym Junior oblast západ - rok 2017</t>
  </si>
  <si>
    <t>Dvůr Králové nad Labem</t>
  </si>
  <si>
    <t>Královské Vinohrady</t>
  </si>
  <si>
    <t>Vyšehrad B</t>
  </si>
  <si>
    <t>Řeporyje</t>
  </si>
  <si>
    <t>Vršovice</t>
  </si>
  <si>
    <t>Vyšehrad A</t>
  </si>
  <si>
    <t>Plzeň - Doubravka</t>
  </si>
  <si>
    <t>Černošice</t>
  </si>
  <si>
    <t>Vyšehrad</t>
  </si>
  <si>
    <t>Radotín</t>
  </si>
  <si>
    <t>Příbram - chlapci</t>
  </si>
  <si>
    <t>Hanspaulka</t>
  </si>
  <si>
    <t>Královské Vinohrady B</t>
  </si>
  <si>
    <t>Královské Vinohrady A</t>
  </si>
  <si>
    <t>2 - 3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</si>
</sst>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/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28" xfId="0" applyFont="1" applyBorder="1"/>
    <xf numFmtId="0" fontId="2" fillId="0" borderId="22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9" xfId="0" applyBorder="1"/>
    <xf numFmtId="0" fontId="2" fillId="0" borderId="31" xfId="0" applyFont="1" applyBorder="1" applyAlignment="1">
      <alignment horizontal="center"/>
    </xf>
    <xf numFmtId="0" fontId="2" fillId="0" borderId="29" xfId="0" applyFont="1" applyBorder="1"/>
    <xf numFmtId="0" fontId="2" fillId="0" borderId="31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8" xfId="0" applyFont="1" applyBorder="1"/>
    <xf numFmtId="0" fontId="2" fillId="0" borderId="15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/>
    <xf numFmtId="0" fontId="1" fillId="0" borderId="15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9" xfId="0" applyFont="1" applyBorder="1"/>
    <xf numFmtId="0" fontId="1" fillId="0" borderId="19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/>
    <xf numFmtId="2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4" borderId="3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3"/>
  <sheetViews>
    <sheetView tabSelected="1" zoomScaleNormal="100" workbookViewId="0">
      <selection activeCell="S6" sqref="S6"/>
    </sheetView>
  </sheetViews>
  <sheetFormatPr defaultRowHeight="15"/>
  <cols>
    <col min="1" max="1" width="9.42578125" customWidth="1"/>
    <col min="2" max="2" width="22.7109375" bestFit="1" customWidth="1"/>
    <col min="3" max="3" width="6.85546875" style="14" bestFit="1" customWidth="1"/>
    <col min="4" max="18" width="7.7109375" customWidth="1"/>
    <col min="19" max="20" width="10.7109375" customWidth="1"/>
    <col min="21" max="21" width="11.7109375" bestFit="1" customWidth="1"/>
  </cols>
  <sheetData>
    <row r="2" spans="1:20" ht="28.5">
      <c r="A2" s="148" t="s">
        <v>16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8.75">
      <c r="A3" s="149">
        <v>43086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5" spans="1:20">
      <c r="A5" s="136" t="s">
        <v>11</v>
      </c>
      <c r="B5" s="136"/>
      <c r="C5" s="13"/>
    </row>
    <row r="6" spans="1:20" ht="15.75" thickBot="1"/>
    <row r="7" spans="1:20">
      <c r="A7" s="157" t="s">
        <v>0</v>
      </c>
      <c r="B7" s="159" t="s">
        <v>1</v>
      </c>
      <c r="C7" s="159" t="s">
        <v>14</v>
      </c>
      <c r="D7" s="151" t="s">
        <v>2</v>
      </c>
      <c r="E7" s="152"/>
      <c r="F7" s="152"/>
      <c r="G7" s="152"/>
      <c r="H7" s="153"/>
      <c r="I7" s="154" t="s">
        <v>3</v>
      </c>
      <c r="J7" s="155"/>
      <c r="K7" s="155"/>
      <c r="L7" s="155"/>
      <c r="M7" s="156"/>
      <c r="N7" s="154" t="s">
        <v>4</v>
      </c>
      <c r="O7" s="155"/>
      <c r="P7" s="155"/>
      <c r="Q7" s="155"/>
      <c r="R7" s="156"/>
      <c r="S7" s="159" t="s">
        <v>5</v>
      </c>
      <c r="T7" s="159" t="s">
        <v>6</v>
      </c>
    </row>
    <row r="8" spans="1:20" ht="15.75" thickBot="1">
      <c r="A8" s="158"/>
      <c r="B8" s="160"/>
      <c r="C8" s="160"/>
      <c r="D8" s="16" t="s">
        <v>7</v>
      </c>
      <c r="E8" s="17" t="s">
        <v>9</v>
      </c>
      <c r="F8" s="17" t="s">
        <v>8</v>
      </c>
      <c r="G8" s="17" t="s">
        <v>10</v>
      </c>
      <c r="H8" s="18"/>
      <c r="I8" s="16" t="s">
        <v>7</v>
      </c>
      <c r="J8" s="17" t="s">
        <v>9</v>
      </c>
      <c r="K8" s="17" t="s">
        <v>8</v>
      </c>
      <c r="L8" s="17" t="s">
        <v>10</v>
      </c>
      <c r="M8" s="18"/>
      <c r="N8" s="16" t="s">
        <v>7</v>
      </c>
      <c r="O8" s="17" t="s">
        <v>9</v>
      </c>
      <c r="P8" s="17" t="s">
        <v>8</v>
      </c>
      <c r="Q8" s="17" t="s">
        <v>10</v>
      </c>
      <c r="R8" s="18"/>
      <c r="S8" s="160"/>
      <c r="T8" s="160"/>
    </row>
    <row r="9" spans="1:20">
      <c r="A9" s="130">
        <v>5</v>
      </c>
      <c r="B9" s="131" t="s">
        <v>20</v>
      </c>
      <c r="C9" s="118">
        <v>3</v>
      </c>
      <c r="D9" s="103">
        <v>3.4</v>
      </c>
      <c r="E9" s="104">
        <v>6.4</v>
      </c>
      <c r="F9" s="104">
        <v>2</v>
      </c>
      <c r="G9" s="104"/>
      <c r="H9" s="105">
        <f t="shared" ref="H9:H14" si="0">D9+E9+F9-G9</f>
        <v>11.8</v>
      </c>
      <c r="I9" s="103">
        <v>2.9</v>
      </c>
      <c r="J9" s="104">
        <v>7.23</v>
      </c>
      <c r="K9" s="104">
        <v>2</v>
      </c>
      <c r="L9" s="104"/>
      <c r="M9" s="105">
        <f t="shared" ref="M9:M14" si="1">I9+J9+K9-L9</f>
        <v>12.13</v>
      </c>
      <c r="N9" s="120">
        <v>3</v>
      </c>
      <c r="O9" s="104">
        <v>6.7</v>
      </c>
      <c r="P9" s="104">
        <v>3.5</v>
      </c>
      <c r="Q9" s="104"/>
      <c r="R9" s="105">
        <f t="shared" ref="R9:R14" si="2">N9+O9+P9-Q9</f>
        <v>13.2</v>
      </c>
      <c r="S9" s="132">
        <f t="shared" ref="S9:S14" si="3">H9+M9+R9</f>
        <v>37.129999999999995</v>
      </c>
      <c r="T9" s="107">
        <f t="shared" ref="T9:T14" si="4">RANK(S9,S$9:S$14,0)</f>
        <v>1</v>
      </c>
    </row>
    <row r="10" spans="1:20">
      <c r="A10" s="133">
        <v>7</v>
      </c>
      <c r="B10" s="134" t="s">
        <v>22</v>
      </c>
      <c r="C10" s="123">
        <v>5</v>
      </c>
      <c r="D10" s="111">
        <v>2.4</v>
      </c>
      <c r="E10" s="112">
        <v>6.2</v>
      </c>
      <c r="F10" s="112">
        <v>2</v>
      </c>
      <c r="G10" s="112"/>
      <c r="H10" s="125">
        <f t="shared" si="0"/>
        <v>10.6</v>
      </c>
      <c r="I10" s="111">
        <v>2.8</v>
      </c>
      <c r="J10" s="112">
        <v>6.3</v>
      </c>
      <c r="K10" s="112">
        <v>2</v>
      </c>
      <c r="L10" s="112"/>
      <c r="M10" s="125">
        <f t="shared" si="1"/>
        <v>11.1</v>
      </c>
      <c r="N10" s="126">
        <v>2.8</v>
      </c>
      <c r="O10" s="112">
        <v>7.05</v>
      </c>
      <c r="P10" s="112">
        <v>3.6</v>
      </c>
      <c r="Q10" s="112"/>
      <c r="R10" s="125">
        <f t="shared" si="2"/>
        <v>13.45</v>
      </c>
      <c r="S10" s="135">
        <f t="shared" si="3"/>
        <v>35.15</v>
      </c>
      <c r="T10" s="129">
        <f t="shared" si="4"/>
        <v>2</v>
      </c>
    </row>
    <row r="11" spans="1:20">
      <c r="A11" s="133">
        <v>6</v>
      </c>
      <c r="B11" s="134" t="s">
        <v>21</v>
      </c>
      <c r="C11" s="123">
        <v>1</v>
      </c>
      <c r="D11" s="111">
        <v>2.6</v>
      </c>
      <c r="E11" s="112">
        <v>6.07</v>
      </c>
      <c r="F11" s="112">
        <v>2</v>
      </c>
      <c r="G11" s="112"/>
      <c r="H11" s="125">
        <f t="shared" si="0"/>
        <v>10.67</v>
      </c>
      <c r="I11" s="111">
        <v>2.6</v>
      </c>
      <c r="J11" s="112">
        <v>6.1</v>
      </c>
      <c r="K11" s="112">
        <v>2</v>
      </c>
      <c r="L11" s="112"/>
      <c r="M11" s="125">
        <f t="shared" si="1"/>
        <v>10.7</v>
      </c>
      <c r="N11" s="126">
        <v>2.5</v>
      </c>
      <c r="O11" s="112">
        <v>6.55</v>
      </c>
      <c r="P11" s="112">
        <v>3.8</v>
      </c>
      <c r="Q11" s="112"/>
      <c r="R11" s="125">
        <f t="shared" si="2"/>
        <v>12.850000000000001</v>
      </c>
      <c r="S11" s="135">
        <f t="shared" si="3"/>
        <v>34.22</v>
      </c>
      <c r="T11" s="129">
        <f t="shared" si="4"/>
        <v>3</v>
      </c>
    </row>
    <row r="12" spans="1:20">
      <c r="A12" s="133">
        <v>1</v>
      </c>
      <c r="B12" s="134" t="s">
        <v>17</v>
      </c>
      <c r="C12" s="123">
        <v>23</v>
      </c>
      <c r="D12" s="111">
        <v>2.4</v>
      </c>
      <c r="E12" s="112">
        <v>6.5</v>
      </c>
      <c r="F12" s="112">
        <v>2</v>
      </c>
      <c r="G12" s="112"/>
      <c r="H12" s="125">
        <f t="shared" si="0"/>
        <v>10.9</v>
      </c>
      <c r="I12" s="111">
        <v>2.7</v>
      </c>
      <c r="J12" s="112">
        <v>6.1</v>
      </c>
      <c r="K12" s="112">
        <v>2</v>
      </c>
      <c r="L12" s="112"/>
      <c r="M12" s="125">
        <f t="shared" si="1"/>
        <v>10.8</v>
      </c>
      <c r="N12" s="126">
        <v>2</v>
      </c>
      <c r="O12" s="112">
        <v>7.25</v>
      </c>
      <c r="P12" s="112">
        <v>3.2</v>
      </c>
      <c r="Q12" s="112"/>
      <c r="R12" s="125">
        <f t="shared" si="2"/>
        <v>12.45</v>
      </c>
      <c r="S12" s="135">
        <f t="shared" si="3"/>
        <v>34.150000000000006</v>
      </c>
      <c r="T12" s="129">
        <f t="shared" si="4"/>
        <v>4</v>
      </c>
    </row>
    <row r="13" spans="1:20">
      <c r="A13" s="42">
        <v>3</v>
      </c>
      <c r="B13" s="79" t="s">
        <v>19</v>
      </c>
      <c r="C13" s="47">
        <v>5</v>
      </c>
      <c r="D13" s="31">
        <v>2</v>
      </c>
      <c r="E13" s="32">
        <v>6</v>
      </c>
      <c r="F13" s="32">
        <v>2</v>
      </c>
      <c r="G13" s="32"/>
      <c r="H13" s="27">
        <f t="shared" si="0"/>
        <v>10</v>
      </c>
      <c r="I13" s="31">
        <v>2</v>
      </c>
      <c r="J13" s="32">
        <v>6.5</v>
      </c>
      <c r="K13" s="32">
        <v>2</v>
      </c>
      <c r="L13" s="32"/>
      <c r="M13" s="27">
        <f t="shared" si="1"/>
        <v>10.5</v>
      </c>
      <c r="N13" s="50">
        <v>2.4</v>
      </c>
      <c r="O13" s="32">
        <v>7.05</v>
      </c>
      <c r="P13" s="32">
        <v>3.4</v>
      </c>
      <c r="Q13" s="32"/>
      <c r="R13" s="27">
        <f t="shared" si="2"/>
        <v>12.85</v>
      </c>
      <c r="S13" s="58">
        <f t="shared" si="3"/>
        <v>33.35</v>
      </c>
      <c r="T13" s="28">
        <f t="shared" si="4"/>
        <v>5</v>
      </c>
    </row>
    <row r="14" spans="1:20" ht="15.75" thickBot="1">
      <c r="A14" s="82">
        <v>2</v>
      </c>
      <c r="B14" s="83" t="s">
        <v>18</v>
      </c>
      <c r="C14" s="84">
        <v>1</v>
      </c>
      <c r="D14" s="85">
        <v>2.2000000000000002</v>
      </c>
      <c r="E14" s="86">
        <v>6.07</v>
      </c>
      <c r="F14" s="86">
        <v>2</v>
      </c>
      <c r="G14" s="86"/>
      <c r="H14" s="51">
        <f t="shared" si="0"/>
        <v>10.27</v>
      </c>
      <c r="I14" s="85">
        <v>2.6</v>
      </c>
      <c r="J14" s="86">
        <v>4.57</v>
      </c>
      <c r="K14" s="86">
        <v>2</v>
      </c>
      <c r="L14" s="86"/>
      <c r="M14" s="51">
        <f t="shared" si="1"/>
        <v>9.17</v>
      </c>
      <c r="N14" s="87">
        <v>2.2999999999999998</v>
      </c>
      <c r="O14" s="86">
        <v>6.9</v>
      </c>
      <c r="P14" s="86">
        <v>3.6</v>
      </c>
      <c r="Q14" s="86"/>
      <c r="R14" s="51">
        <f t="shared" si="2"/>
        <v>12.799999999999999</v>
      </c>
      <c r="S14" s="59">
        <f t="shared" si="3"/>
        <v>32.239999999999995</v>
      </c>
      <c r="T14" s="63">
        <f t="shared" si="4"/>
        <v>6</v>
      </c>
    </row>
    <row r="16" spans="1:20">
      <c r="A16" s="1"/>
      <c r="B16" s="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30">
      <c r="A17" s="136" t="s">
        <v>12</v>
      </c>
      <c r="B17" s="136"/>
      <c r="C17" s="13"/>
    </row>
    <row r="18" spans="1:30" ht="15.75" thickBot="1">
      <c r="U18" s="2"/>
      <c r="V18" s="2"/>
    </row>
    <row r="19" spans="1:30">
      <c r="A19" s="166" t="s">
        <v>0</v>
      </c>
      <c r="B19" s="168" t="s">
        <v>1</v>
      </c>
      <c r="C19" s="161" t="s">
        <v>14</v>
      </c>
      <c r="D19" s="170" t="s">
        <v>2</v>
      </c>
      <c r="E19" s="171"/>
      <c r="F19" s="171"/>
      <c r="G19" s="171"/>
      <c r="H19" s="172"/>
      <c r="I19" s="163" t="s">
        <v>3</v>
      </c>
      <c r="J19" s="164"/>
      <c r="K19" s="164"/>
      <c r="L19" s="164"/>
      <c r="M19" s="165"/>
      <c r="N19" s="163" t="s">
        <v>4</v>
      </c>
      <c r="O19" s="164"/>
      <c r="P19" s="164"/>
      <c r="Q19" s="164"/>
      <c r="R19" s="165"/>
      <c r="S19" s="161" t="s">
        <v>5</v>
      </c>
      <c r="T19" s="161" t="s">
        <v>6</v>
      </c>
      <c r="U19" s="2"/>
      <c r="V19" s="2"/>
    </row>
    <row r="20" spans="1:30" ht="15.75" thickBot="1">
      <c r="A20" s="167"/>
      <c r="B20" s="169"/>
      <c r="C20" s="162"/>
      <c r="D20" s="6" t="s">
        <v>7</v>
      </c>
      <c r="E20" s="7" t="s">
        <v>9</v>
      </c>
      <c r="F20" s="7" t="s">
        <v>8</v>
      </c>
      <c r="G20" s="7" t="s">
        <v>10</v>
      </c>
      <c r="H20" s="8"/>
      <c r="I20" s="6" t="s">
        <v>7</v>
      </c>
      <c r="J20" s="7" t="s">
        <v>9</v>
      </c>
      <c r="K20" s="7" t="s">
        <v>8</v>
      </c>
      <c r="L20" s="7" t="s">
        <v>10</v>
      </c>
      <c r="M20" s="8"/>
      <c r="N20" s="6" t="s">
        <v>7</v>
      </c>
      <c r="O20" s="7" t="s">
        <v>9</v>
      </c>
      <c r="P20" s="7" t="s">
        <v>8</v>
      </c>
      <c r="Q20" s="7" t="s">
        <v>10</v>
      </c>
      <c r="R20" s="8"/>
      <c r="S20" s="162"/>
      <c r="T20" s="162"/>
      <c r="U20" s="2"/>
      <c r="V20" s="2"/>
    </row>
    <row r="21" spans="1:30">
      <c r="A21" s="100">
        <v>15</v>
      </c>
      <c r="B21" s="101" t="s">
        <v>27</v>
      </c>
      <c r="C21" s="102">
        <v>4</v>
      </c>
      <c r="D21" s="103">
        <v>4.3</v>
      </c>
      <c r="E21" s="104">
        <v>6.8</v>
      </c>
      <c r="F21" s="104">
        <v>1.8</v>
      </c>
      <c r="G21" s="104"/>
      <c r="H21" s="105">
        <f t="shared" ref="H21:H29" si="5">D21+E21+F21-G21</f>
        <v>12.9</v>
      </c>
      <c r="I21" s="103">
        <v>3.7</v>
      </c>
      <c r="J21" s="104">
        <v>6.87</v>
      </c>
      <c r="K21" s="104">
        <v>2</v>
      </c>
      <c r="L21" s="104"/>
      <c r="M21" s="105">
        <f t="shared" ref="M21:M29" si="6">I21+J21+K21-L21</f>
        <v>12.57</v>
      </c>
      <c r="N21" s="103">
        <v>6</v>
      </c>
      <c r="O21" s="104">
        <v>4.5999999999999996</v>
      </c>
      <c r="P21" s="104">
        <v>3.6</v>
      </c>
      <c r="Q21" s="104"/>
      <c r="R21" s="105">
        <f t="shared" ref="R21:R29" si="7">N21+O21+P21-Q21</f>
        <v>14.2</v>
      </c>
      <c r="S21" s="106">
        <f t="shared" ref="S21:S29" si="8">H21+M21+R21</f>
        <v>39.67</v>
      </c>
      <c r="T21" s="107">
        <f t="shared" ref="T21:T29" si="9">RANK(S21,S$21:S$29,0)</f>
        <v>1</v>
      </c>
      <c r="U21" s="2"/>
      <c r="V21" s="2"/>
    </row>
    <row r="22" spans="1:30">
      <c r="A22" s="108">
        <v>14</v>
      </c>
      <c r="B22" s="109" t="s">
        <v>26</v>
      </c>
      <c r="C22" s="110">
        <v>5</v>
      </c>
      <c r="D22" s="111">
        <v>3.6</v>
      </c>
      <c r="E22" s="112">
        <v>6.17</v>
      </c>
      <c r="F22" s="112">
        <v>2</v>
      </c>
      <c r="G22" s="112"/>
      <c r="H22" s="113">
        <f t="shared" si="5"/>
        <v>11.77</v>
      </c>
      <c r="I22" s="111">
        <v>2.7</v>
      </c>
      <c r="J22" s="112">
        <v>7.47</v>
      </c>
      <c r="K22" s="112">
        <v>1.8</v>
      </c>
      <c r="L22" s="112">
        <v>0.3</v>
      </c>
      <c r="M22" s="113">
        <f t="shared" si="6"/>
        <v>11.67</v>
      </c>
      <c r="N22" s="111">
        <v>4.5999999999999996</v>
      </c>
      <c r="O22" s="112">
        <v>6.45</v>
      </c>
      <c r="P22" s="112">
        <v>3.8</v>
      </c>
      <c r="Q22" s="112"/>
      <c r="R22" s="113">
        <f t="shared" si="7"/>
        <v>14.850000000000001</v>
      </c>
      <c r="S22" s="114">
        <f t="shared" si="8"/>
        <v>38.29</v>
      </c>
      <c r="T22" s="115">
        <f t="shared" si="9"/>
        <v>2</v>
      </c>
      <c r="U22" s="2"/>
      <c r="V22" s="2"/>
      <c r="Y22" s="19"/>
      <c r="Z22" s="19"/>
      <c r="AA22" s="19"/>
      <c r="AB22" s="19"/>
      <c r="AC22" s="19"/>
      <c r="AD22" s="19"/>
    </row>
    <row r="23" spans="1:30">
      <c r="A23" s="116">
        <v>13</v>
      </c>
      <c r="B23" s="109" t="s">
        <v>25</v>
      </c>
      <c r="C23" s="110">
        <v>5</v>
      </c>
      <c r="D23" s="111">
        <v>3.5</v>
      </c>
      <c r="E23" s="112">
        <v>5.6</v>
      </c>
      <c r="F23" s="112">
        <v>2</v>
      </c>
      <c r="G23" s="112"/>
      <c r="H23" s="113">
        <f t="shared" si="5"/>
        <v>11.1</v>
      </c>
      <c r="I23" s="111">
        <v>2.6</v>
      </c>
      <c r="J23" s="112">
        <v>7.57</v>
      </c>
      <c r="K23" s="112">
        <v>1.8</v>
      </c>
      <c r="L23" s="112"/>
      <c r="M23" s="113">
        <f t="shared" si="6"/>
        <v>11.97</v>
      </c>
      <c r="N23" s="111">
        <v>3.3</v>
      </c>
      <c r="O23" s="112">
        <v>7</v>
      </c>
      <c r="P23" s="112">
        <v>3.8</v>
      </c>
      <c r="Q23" s="112"/>
      <c r="R23" s="113">
        <f t="shared" si="7"/>
        <v>14.100000000000001</v>
      </c>
      <c r="S23" s="114">
        <f t="shared" si="8"/>
        <v>37.17</v>
      </c>
      <c r="T23" s="115">
        <f t="shared" si="9"/>
        <v>3</v>
      </c>
      <c r="U23" s="2"/>
      <c r="V23" s="2"/>
      <c r="Y23" s="19"/>
      <c r="Z23" s="19"/>
      <c r="AA23" s="19"/>
      <c r="AB23" s="19"/>
      <c r="AC23" s="19"/>
      <c r="AD23" s="19"/>
    </row>
    <row r="24" spans="1:30">
      <c r="A24" s="116">
        <v>11</v>
      </c>
      <c r="B24" s="109" t="s">
        <v>21</v>
      </c>
      <c r="C24" s="110">
        <v>1</v>
      </c>
      <c r="D24" s="111">
        <v>2.6</v>
      </c>
      <c r="E24" s="112">
        <v>5.97</v>
      </c>
      <c r="F24" s="112">
        <v>2</v>
      </c>
      <c r="G24" s="112"/>
      <c r="H24" s="113">
        <f t="shared" si="5"/>
        <v>10.57</v>
      </c>
      <c r="I24" s="111">
        <v>2.2000000000000002</v>
      </c>
      <c r="J24" s="112">
        <v>7</v>
      </c>
      <c r="K24" s="112">
        <v>2</v>
      </c>
      <c r="L24" s="112"/>
      <c r="M24" s="113">
        <f t="shared" si="6"/>
        <v>11.2</v>
      </c>
      <c r="N24" s="111">
        <v>4.0999999999999996</v>
      </c>
      <c r="O24" s="112">
        <v>6.2</v>
      </c>
      <c r="P24" s="112">
        <v>3.6</v>
      </c>
      <c r="Q24" s="112"/>
      <c r="R24" s="113">
        <f t="shared" si="7"/>
        <v>13.9</v>
      </c>
      <c r="S24" s="114">
        <f t="shared" si="8"/>
        <v>35.67</v>
      </c>
      <c r="T24" s="115">
        <f t="shared" si="9"/>
        <v>4</v>
      </c>
      <c r="U24" s="2"/>
      <c r="V24" s="2"/>
      <c r="Y24" s="19"/>
      <c r="Z24" s="19"/>
      <c r="AA24" s="19"/>
      <c r="AB24" s="19"/>
      <c r="AC24" s="19"/>
      <c r="AD24" s="19"/>
    </row>
    <row r="25" spans="1:30">
      <c r="A25" s="116">
        <v>10</v>
      </c>
      <c r="B25" s="109" t="s">
        <v>20</v>
      </c>
      <c r="C25" s="110">
        <v>3</v>
      </c>
      <c r="D25" s="111">
        <v>3.3</v>
      </c>
      <c r="E25" s="112">
        <v>5.73</v>
      </c>
      <c r="F25" s="112">
        <v>1.9</v>
      </c>
      <c r="G25" s="112"/>
      <c r="H25" s="113">
        <f t="shared" si="5"/>
        <v>10.930000000000001</v>
      </c>
      <c r="I25" s="111">
        <v>2.5</v>
      </c>
      <c r="J25" s="112">
        <v>6.7</v>
      </c>
      <c r="K25" s="112">
        <v>2</v>
      </c>
      <c r="L25" s="112"/>
      <c r="M25" s="113">
        <f t="shared" si="6"/>
        <v>11.2</v>
      </c>
      <c r="N25" s="111">
        <v>3.4</v>
      </c>
      <c r="O25" s="112">
        <v>5.65</v>
      </c>
      <c r="P25" s="112">
        <v>3.7</v>
      </c>
      <c r="Q25" s="112"/>
      <c r="R25" s="113">
        <f t="shared" si="7"/>
        <v>12.75</v>
      </c>
      <c r="S25" s="114">
        <f t="shared" si="8"/>
        <v>34.880000000000003</v>
      </c>
      <c r="T25" s="115">
        <f t="shared" si="9"/>
        <v>5</v>
      </c>
      <c r="U25" s="2"/>
      <c r="V25" s="2"/>
      <c r="Y25" s="19"/>
      <c r="Z25" s="19"/>
      <c r="AA25" s="19"/>
      <c r="AB25" s="19"/>
      <c r="AC25" s="19"/>
      <c r="AD25" s="19"/>
    </row>
    <row r="26" spans="1:30">
      <c r="A26" s="21">
        <v>12</v>
      </c>
      <c r="B26" s="23" t="s">
        <v>18</v>
      </c>
      <c r="C26" s="24">
        <v>1</v>
      </c>
      <c r="D26" s="25">
        <v>2.4</v>
      </c>
      <c r="E26" s="26">
        <v>5.87</v>
      </c>
      <c r="F26" s="26">
        <v>1.7</v>
      </c>
      <c r="G26" s="26"/>
      <c r="H26" s="22">
        <f t="shared" si="5"/>
        <v>9.9699999999999989</v>
      </c>
      <c r="I26" s="25">
        <v>2.4</v>
      </c>
      <c r="J26" s="26">
        <v>6.3</v>
      </c>
      <c r="K26" s="26">
        <v>2</v>
      </c>
      <c r="L26" s="26"/>
      <c r="M26" s="22">
        <f t="shared" si="6"/>
        <v>10.7</v>
      </c>
      <c r="N26" s="25">
        <v>3.9</v>
      </c>
      <c r="O26" s="26">
        <v>6.2</v>
      </c>
      <c r="P26" s="26">
        <v>3.7</v>
      </c>
      <c r="Q26" s="26"/>
      <c r="R26" s="22">
        <f t="shared" si="7"/>
        <v>13.8</v>
      </c>
      <c r="S26" s="89">
        <f t="shared" si="8"/>
        <v>34.47</v>
      </c>
      <c r="T26" s="90">
        <f t="shared" si="9"/>
        <v>6</v>
      </c>
      <c r="U26" s="2"/>
      <c r="V26" s="2"/>
      <c r="Y26" s="19"/>
      <c r="Z26" s="19"/>
      <c r="AA26" s="19"/>
      <c r="AB26" s="19"/>
      <c r="AC26" s="19"/>
      <c r="AD26" s="19"/>
    </row>
    <row r="27" spans="1:30">
      <c r="A27" s="21">
        <v>9</v>
      </c>
      <c r="B27" s="23" t="s">
        <v>24</v>
      </c>
      <c r="C27" s="24">
        <v>4</v>
      </c>
      <c r="D27" s="25">
        <v>3.2</v>
      </c>
      <c r="E27" s="26">
        <v>5.6</v>
      </c>
      <c r="F27" s="26">
        <v>2</v>
      </c>
      <c r="G27" s="26"/>
      <c r="H27" s="22">
        <f t="shared" si="5"/>
        <v>10.8</v>
      </c>
      <c r="I27" s="25">
        <v>2.6</v>
      </c>
      <c r="J27" s="26">
        <v>6.7</v>
      </c>
      <c r="K27" s="26">
        <v>2</v>
      </c>
      <c r="L27" s="26"/>
      <c r="M27" s="22">
        <f t="shared" si="6"/>
        <v>11.3</v>
      </c>
      <c r="N27" s="25">
        <v>3.1</v>
      </c>
      <c r="O27" s="26">
        <v>5.75</v>
      </c>
      <c r="P27" s="26">
        <v>2.8</v>
      </c>
      <c r="Q27" s="26"/>
      <c r="R27" s="22">
        <f t="shared" si="7"/>
        <v>11.649999999999999</v>
      </c>
      <c r="S27" s="89">
        <f t="shared" si="8"/>
        <v>33.75</v>
      </c>
      <c r="T27" s="90">
        <f t="shared" si="9"/>
        <v>7</v>
      </c>
      <c r="U27" s="2"/>
      <c r="V27" s="2"/>
      <c r="Y27" s="19"/>
      <c r="Z27" s="19"/>
      <c r="AA27" s="19"/>
      <c r="AB27" s="19"/>
      <c r="AC27" s="19"/>
      <c r="AD27" s="19"/>
    </row>
    <row r="28" spans="1:30">
      <c r="A28" s="33">
        <v>8</v>
      </c>
      <c r="B28" s="80" t="s">
        <v>23</v>
      </c>
      <c r="C28" s="30">
        <v>9</v>
      </c>
      <c r="D28" s="31">
        <v>2.9</v>
      </c>
      <c r="E28" s="32">
        <v>5.87</v>
      </c>
      <c r="F28" s="32">
        <v>2</v>
      </c>
      <c r="G28" s="32"/>
      <c r="H28" s="22">
        <f t="shared" si="5"/>
        <v>10.77</v>
      </c>
      <c r="I28" s="31">
        <v>2.4</v>
      </c>
      <c r="J28" s="32">
        <v>7.03</v>
      </c>
      <c r="K28" s="32">
        <v>1.6</v>
      </c>
      <c r="L28" s="32"/>
      <c r="M28" s="22">
        <f t="shared" si="6"/>
        <v>11.03</v>
      </c>
      <c r="N28" s="31">
        <v>3.6</v>
      </c>
      <c r="O28" s="32">
        <v>4.05</v>
      </c>
      <c r="P28" s="32">
        <v>3.1</v>
      </c>
      <c r="Q28" s="32"/>
      <c r="R28" s="22">
        <f t="shared" si="7"/>
        <v>10.75</v>
      </c>
      <c r="S28" s="89">
        <f t="shared" si="8"/>
        <v>32.549999999999997</v>
      </c>
      <c r="T28" s="90">
        <f t="shared" si="9"/>
        <v>8</v>
      </c>
      <c r="U28" s="2"/>
      <c r="V28" s="2"/>
      <c r="Y28" s="19"/>
      <c r="Z28" s="19"/>
      <c r="AA28" s="19"/>
      <c r="AB28" s="19"/>
      <c r="AC28" s="19"/>
      <c r="AD28" s="19"/>
    </row>
    <row r="29" spans="1:30" ht="15.75" thickBot="1">
      <c r="A29" s="52">
        <v>16</v>
      </c>
      <c r="B29" s="68" t="s">
        <v>28</v>
      </c>
      <c r="C29" s="69">
        <v>3</v>
      </c>
      <c r="D29" s="71">
        <v>2.4</v>
      </c>
      <c r="E29" s="73">
        <v>4.9000000000000004</v>
      </c>
      <c r="F29" s="73">
        <v>2</v>
      </c>
      <c r="G29" s="73"/>
      <c r="H29" s="53">
        <f t="shared" si="5"/>
        <v>9.3000000000000007</v>
      </c>
      <c r="I29" s="71">
        <v>2.1</v>
      </c>
      <c r="J29" s="73">
        <v>6.1</v>
      </c>
      <c r="K29" s="73">
        <v>2</v>
      </c>
      <c r="L29" s="73"/>
      <c r="M29" s="53">
        <f t="shared" si="6"/>
        <v>10.199999999999999</v>
      </c>
      <c r="N29" s="71">
        <v>2.7</v>
      </c>
      <c r="O29" s="73">
        <v>4.7</v>
      </c>
      <c r="P29" s="73">
        <v>2.8</v>
      </c>
      <c r="Q29" s="73"/>
      <c r="R29" s="53">
        <f t="shared" si="7"/>
        <v>10.199999999999999</v>
      </c>
      <c r="S29" s="91">
        <f t="shared" si="8"/>
        <v>29.7</v>
      </c>
      <c r="T29" s="92">
        <f t="shared" si="9"/>
        <v>9</v>
      </c>
      <c r="U29" s="2"/>
      <c r="V29" s="2"/>
    </row>
    <row r="30" spans="1:30">
      <c r="A30" s="1"/>
      <c r="B30" s="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0"/>
      <c r="T30" s="20"/>
      <c r="U30" s="2"/>
      <c r="V30" s="2"/>
    </row>
    <row r="31" spans="1:30">
      <c r="A31" s="1"/>
      <c r="B31" s="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</row>
    <row r="32" spans="1:30">
      <c r="A32" s="136" t="s">
        <v>13</v>
      </c>
      <c r="B32" s="136"/>
      <c r="C32" s="13"/>
    </row>
    <row r="33" spans="1:20" ht="15.75" thickBot="1"/>
    <row r="34" spans="1:20">
      <c r="A34" s="139" t="s">
        <v>0</v>
      </c>
      <c r="B34" s="137" t="s">
        <v>1</v>
      </c>
      <c r="C34" s="137" t="s">
        <v>14</v>
      </c>
      <c r="D34" s="142" t="s">
        <v>2</v>
      </c>
      <c r="E34" s="143"/>
      <c r="F34" s="143"/>
      <c r="G34" s="143"/>
      <c r="H34" s="144"/>
      <c r="I34" s="145" t="s">
        <v>3</v>
      </c>
      <c r="J34" s="146"/>
      <c r="K34" s="146"/>
      <c r="L34" s="146"/>
      <c r="M34" s="147"/>
      <c r="N34" s="145" t="s">
        <v>4</v>
      </c>
      <c r="O34" s="146"/>
      <c r="P34" s="146"/>
      <c r="Q34" s="146"/>
      <c r="R34" s="147"/>
      <c r="S34" s="137" t="s">
        <v>5</v>
      </c>
      <c r="T34" s="137" t="s">
        <v>6</v>
      </c>
    </row>
    <row r="35" spans="1:20" ht="15.75" thickBot="1">
      <c r="A35" s="140"/>
      <c r="B35" s="141"/>
      <c r="C35" s="141"/>
      <c r="D35" s="64" t="s">
        <v>7</v>
      </c>
      <c r="E35" s="65" t="s">
        <v>9</v>
      </c>
      <c r="F35" s="65" t="s">
        <v>8</v>
      </c>
      <c r="G35" s="65" t="s">
        <v>10</v>
      </c>
      <c r="H35" s="56"/>
      <c r="I35" s="64" t="s">
        <v>7</v>
      </c>
      <c r="J35" s="65" t="s">
        <v>9</v>
      </c>
      <c r="K35" s="65" t="s">
        <v>8</v>
      </c>
      <c r="L35" s="65" t="s">
        <v>10</v>
      </c>
      <c r="M35" s="56"/>
      <c r="N35" s="64" t="s">
        <v>7</v>
      </c>
      <c r="O35" s="65" t="s">
        <v>9</v>
      </c>
      <c r="P35" s="65" t="s">
        <v>8</v>
      </c>
      <c r="Q35" s="65" t="s">
        <v>10</v>
      </c>
      <c r="R35" s="56"/>
      <c r="S35" s="138"/>
      <c r="T35" s="138"/>
    </row>
    <row r="36" spans="1:20">
      <c r="A36" s="100">
        <v>18</v>
      </c>
      <c r="B36" s="117" t="s">
        <v>29</v>
      </c>
      <c r="C36" s="118">
        <v>1</v>
      </c>
      <c r="D36" s="103">
        <v>3.7</v>
      </c>
      <c r="E36" s="104">
        <v>6.73</v>
      </c>
      <c r="F36" s="104">
        <v>2</v>
      </c>
      <c r="G36" s="119"/>
      <c r="H36" s="119">
        <f>D36+E36+F36-G36</f>
        <v>12.43</v>
      </c>
      <c r="I36" s="103">
        <v>3.4</v>
      </c>
      <c r="J36" s="104">
        <v>7</v>
      </c>
      <c r="K36" s="104">
        <v>2</v>
      </c>
      <c r="L36" s="104"/>
      <c r="M36" s="105">
        <f>I36+J36+K36-L36</f>
        <v>12.4</v>
      </c>
      <c r="N36" s="120">
        <v>4.8</v>
      </c>
      <c r="O36" s="104">
        <v>6.95</v>
      </c>
      <c r="P36" s="104">
        <v>3.8</v>
      </c>
      <c r="Q36" s="104"/>
      <c r="R36" s="105">
        <f>N36+O36+P36-Q36</f>
        <v>15.55</v>
      </c>
      <c r="S36" s="121">
        <f>H36+M36+R36</f>
        <v>40.379999999999995</v>
      </c>
      <c r="T36" s="107">
        <v>1</v>
      </c>
    </row>
    <row r="37" spans="1:20">
      <c r="A37" s="108">
        <v>19</v>
      </c>
      <c r="B37" s="122" t="s">
        <v>25</v>
      </c>
      <c r="C37" s="123">
        <v>5</v>
      </c>
      <c r="D37" s="111">
        <v>3.2</v>
      </c>
      <c r="E37" s="112">
        <v>5.7</v>
      </c>
      <c r="F37" s="112">
        <v>2</v>
      </c>
      <c r="G37" s="124"/>
      <c r="H37" s="124">
        <f>D37+E37+F37-G37</f>
        <v>10.9</v>
      </c>
      <c r="I37" s="111">
        <v>2.9</v>
      </c>
      <c r="J37" s="112">
        <v>6.8</v>
      </c>
      <c r="K37" s="112">
        <v>1.7</v>
      </c>
      <c r="L37" s="112"/>
      <c r="M37" s="125">
        <f>I37+J37+K37-L37</f>
        <v>11.399999999999999</v>
      </c>
      <c r="N37" s="126">
        <v>5.4</v>
      </c>
      <c r="O37" s="112">
        <v>7.2</v>
      </c>
      <c r="P37" s="112">
        <v>3.8</v>
      </c>
      <c r="Q37" s="112"/>
      <c r="R37" s="125">
        <f>N37+O37+P37-Q37</f>
        <v>16.400000000000002</v>
      </c>
      <c r="S37" s="127">
        <f>H37+M37+R37</f>
        <v>38.700000000000003</v>
      </c>
      <c r="T37" s="128" t="s">
        <v>31</v>
      </c>
    </row>
    <row r="38" spans="1:20">
      <c r="A38" s="116">
        <v>21</v>
      </c>
      <c r="B38" s="122" t="s">
        <v>17</v>
      </c>
      <c r="C38" s="123">
        <v>23</v>
      </c>
      <c r="D38" s="111">
        <v>3.6</v>
      </c>
      <c r="E38" s="112">
        <v>5.9</v>
      </c>
      <c r="F38" s="112">
        <v>1.9</v>
      </c>
      <c r="G38" s="124"/>
      <c r="H38" s="124">
        <f>D38+E38+F38-G38</f>
        <v>11.4</v>
      </c>
      <c r="I38" s="111">
        <v>2.9</v>
      </c>
      <c r="J38" s="112">
        <v>7.2</v>
      </c>
      <c r="K38" s="112">
        <v>2</v>
      </c>
      <c r="L38" s="112"/>
      <c r="M38" s="125">
        <f>I38+J38+K38-L38</f>
        <v>12.1</v>
      </c>
      <c r="N38" s="126">
        <v>5.0999999999999996</v>
      </c>
      <c r="O38" s="112">
        <v>6.3</v>
      </c>
      <c r="P38" s="112">
        <v>3.8</v>
      </c>
      <c r="Q38" s="112"/>
      <c r="R38" s="125">
        <f>N38+O38+P38-Q38</f>
        <v>15.2</v>
      </c>
      <c r="S38" s="127">
        <f>H38+M38+R38</f>
        <v>38.700000000000003</v>
      </c>
      <c r="T38" s="128" t="s">
        <v>31</v>
      </c>
    </row>
    <row r="39" spans="1:20">
      <c r="A39" s="116">
        <v>20</v>
      </c>
      <c r="B39" s="122" t="s">
        <v>30</v>
      </c>
      <c r="C39" s="123">
        <v>1</v>
      </c>
      <c r="D39" s="111">
        <v>3.3</v>
      </c>
      <c r="E39" s="112">
        <v>5.37</v>
      </c>
      <c r="F39" s="112">
        <v>1.7</v>
      </c>
      <c r="G39" s="124">
        <v>0.3</v>
      </c>
      <c r="H39" s="124">
        <f>D39+E39+F39-G39</f>
        <v>10.069999999999999</v>
      </c>
      <c r="I39" s="111">
        <v>2.8</v>
      </c>
      <c r="J39" s="112">
        <v>7.33</v>
      </c>
      <c r="K39" s="112">
        <v>2</v>
      </c>
      <c r="L39" s="112"/>
      <c r="M39" s="125">
        <f>I39+J39+K39-L39</f>
        <v>12.129999999999999</v>
      </c>
      <c r="N39" s="126">
        <v>5.6</v>
      </c>
      <c r="O39" s="112">
        <v>5.95</v>
      </c>
      <c r="P39" s="112">
        <v>3.8</v>
      </c>
      <c r="Q39" s="112"/>
      <c r="R39" s="125">
        <f>N39+O39+P39-Q39</f>
        <v>15.350000000000001</v>
      </c>
      <c r="S39" s="127">
        <f>H39+M39+R39</f>
        <v>37.549999999999997</v>
      </c>
      <c r="T39" s="129">
        <v>4</v>
      </c>
    </row>
    <row r="40" spans="1:20" ht="15.75" thickBot="1">
      <c r="A40" s="74">
        <v>17</v>
      </c>
      <c r="B40" s="75" t="s">
        <v>21</v>
      </c>
      <c r="C40" s="76">
        <v>1</v>
      </c>
      <c r="D40" s="71">
        <v>3</v>
      </c>
      <c r="E40" s="73">
        <v>5.87</v>
      </c>
      <c r="F40" s="73">
        <v>1.7</v>
      </c>
      <c r="G40" s="66">
        <v>0.3</v>
      </c>
      <c r="H40" s="66">
        <f>D40+E40+F40-G40</f>
        <v>10.27</v>
      </c>
      <c r="I40" s="71">
        <v>2.6</v>
      </c>
      <c r="J40" s="73">
        <v>6.97</v>
      </c>
      <c r="K40" s="73">
        <v>1.7</v>
      </c>
      <c r="L40" s="73"/>
      <c r="M40" s="51">
        <f>I40+J40+K40-L40</f>
        <v>11.27</v>
      </c>
      <c r="N40" s="78">
        <v>4.0999999999999996</v>
      </c>
      <c r="O40" s="73">
        <v>6.1</v>
      </c>
      <c r="P40" s="73">
        <v>3.7</v>
      </c>
      <c r="Q40" s="73"/>
      <c r="R40" s="51">
        <f>N40+O40+P40-Q40</f>
        <v>13.899999999999999</v>
      </c>
      <c r="S40" s="62">
        <f>H40+M40+R40</f>
        <v>35.44</v>
      </c>
      <c r="T40" s="63">
        <f>RANK(S40,S$36:S$40,0)</f>
        <v>5</v>
      </c>
    </row>
    <row r="53" spans="3:3">
      <c r="C53"/>
    </row>
  </sheetData>
  <mergeCells count="29">
    <mergeCell ref="A17:B17"/>
    <mergeCell ref="T19:T20"/>
    <mergeCell ref="I19:M19"/>
    <mergeCell ref="N19:R19"/>
    <mergeCell ref="S19:S20"/>
    <mergeCell ref="A19:A20"/>
    <mergeCell ref="B19:B20"/>
    <mergeCell ref="D19:H19"/>
    <mergeCell ref="C19:C20"/>
    <mergeCell ref="A2:T2"/>
    <mergeCell ref="A3:T3"/>
    <mergeCell ref="D7:H7"/>
    <mergeCell ref="N7:R7"/>
    <mergeCell ref="I7:M7"/>
    <mergeCell ref="A7:A8"/>
    <mergeCell ref="B7:B8"/>
    <mergeCell ref="S7:S8"/>
    <mergeCell ref="C7:C8"/>
    <mergeCell ref="T7:T8"/>
    <mergeCell ref="A5:B5"/>
    <mergeCell ref="A32:B32"/>
    <mergeCell ref="T34:T35"/>
    <mergeCell ref="A34:A35"/>
    <mergeCell ref="B34:B35"/>
    <mergeCell ref="D34:H34"/>
    <mergeCell ref="I34:M34"/>
    <mergeCell ref="C34:C35"/>
    <mergeCell ref="N34:R34"/>
    <mergeCell ref="S34:S35"/>
  </mergeCells>
  <phoneticPr fontId="7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"/>
  <sheetViews>
    <sheetView workbookViewId="0">
      <selection activeCell="K18" sqref="K18"/>
    </sheetView>
  </sheetViews>
  <sheetFormatPr defaultRowHeight="15"/>
  <cols>
    <col min="1" max="1" width="4.7109375" bestFit="1" customWidth="1"/>
    <col min="2" max="2" width="22.7109375" bestFit="1" customWidth="1"/>
    <col min="3" max="3" width="6.85546875" bestFit="1" customWidth="1"/>
    <col min="4" max="7" width="4.5703125" bestFit="1" customWidth="1"/>
    <col min="8" max="8" width="5.5703125" bestFit="1" customWidth="1"/>
    <col min="9" max="12" width="4.5703125" bestFit="1" customWidth="1"/>
    <col min="13" max="13" width="5.5703125" bestFit="1" customWidth="1"/>
    <col min="14" max="17" width="4.5703125" bestFit="1" customWidth="1"/>
    <col min="18" max="18" width="5.5703125" bestFit="1" customWidth="1"/>
    <col min="21" max="21" width="11.7109375" bestFit="1" customWidth="1"/>
  </cols>
  <sheetData>
    <row r="2" spans="1:20" ht="28.5">
      <c r="A2" s="148" t="s">
        <v>16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8.75">
      <c r="A3" s="149">
        <v>43086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5" spans="1:20">
      <c r="A5" s="136" t="s">
        <v>11</v>
      </c>
      <c r="B5" s="136"/>
      <c r="C5" s="12"/>
    </row>
    <row r="6" spans="1:20" ht="15.75" thickBot="1"/>
    <row r="7" spans="1:20" ht="15" customHeight="1">
      <c r="A7" s="157" t="s">
        <v>15</v>
      </c>
      <c r="B7" s="159" t="s">
        <v>1</v>
      </c>
      <c r="C7" s="159" t="s">
        <v>14</v>
      </c>
      <c r="D7" s="154" t="s">
        <v>2</v>
      </c>
      <c r="E7" s="155"/>
      <c r="F7" s="155"/>
      <c r="G7" s="155"/>
      <c r="H7" s="156"/>
      <c r="I7" s="154" t="s">
        <v>3</v>
      </c>
      <c r="J7" s="155"/>
      <c r="K7" s="155"/>
      <c r="L7" s="155"/>
      <c r="M7" s="156"/>
      <c r="N7" s="154" t="s">
        <v>4</v>
      </c>
      <c r="O7" s="155"/>
      <c r="P7" s="155"/>
      <c r="Q7" s="155"/>
      <c r="R7" s="156"/>
      <c r="S7" s="159" t="s">
        <v>5</v>
      </c>
      <c r="T7" s="159" t="s">
        <v>6</v>
      </c>
    </row>
    <row r="8" spans="1:20" ht="15.75" thickBot="1">
      <c r="A8" s="173"/>
      <c r="B8" s="174"/>
      <c r="C8" s="174"/>
      <c r="D8" s="3" t="s">
        <v>7</v>
      </c>
      <c r="E8" s="4" t="s">
        <v>9</v>
      </c>
      <c r="F8" s="4" t="s">
        <v>8</v>
      </c>
      <c r="G8" s="4" t="s">
        <v>10</v>
      </c>
      <c r="H8" s="5"/>
      <c r="I8" s="3" t="s">
        <v>7</v>
      </c>
      <c r="J8" s="4" t="s">
        <v>9</v>
      </c>
      <c r="K8" s="4" t="s">
        <v>8</v>
      </c>
      <c r="L8" s="4" t="s">
        <v>10</v>
      </c>
      <c r="M8" s="5"/>
      <c r="N8" s="3" t="s">
        <v>7</v>
      </c>
      <c r="O8" s="4" t="s">
        <v>9</v>
      </c>
      <c r="P8" s="4" t="s">
        <v>8</v>
      </c>
      <c r="Q8" s="4" t="s">
        <v>10</v>
      </c>
      <c r="R8" s="5"/>
      <c r="S8" s="174"/>
      <c r="T8" s="174"/>
    </row>
    <row r="9" spans="1:20">
      <c r="A9" s="34">
        <v>5</v>
      </c>
      <c r="B9" s="35" t="s">
        <v>20</v>
      </c>
      <c r="C9" s="43">
        <v>3</v>
      </c>
      <c r="D9" s="36">
        <v>3.4</v>
      </c>
      <c r="E9" s="37">
        <v>6.4</v>
      </c>
      <c r="F9" s="37">
        <v>2</v>
      </c>
      <c r="G9" s="37"/>
      <c r="H9" s="38">
        <f t="shared" ref="H9:H14" si="0">D9+E9+F9-G9</f>
        <v>11.8</v>
      </c>
      <c r="I9" s="36">
        <v>2.9</v>
      </c>
      <c r="J9" s="37">
        <v>7.23</v>
      </c>
      <c r="K9" s="37">
        <v>2</v>
      </c>
      <c r="L9" s="37"/>
      <c r="M9" s="38">
        <f t="shared" ref="M9:M14" si="1">I9+J9+K9-L9</f>
        <v>12.13</v>
      </c>
      <c r="N9" s="48">
        <v>3</v>
      </c>
      <c r="O9" s="37">
        <v>6.7</v>
      </c>
      <c r="P9" s="37">
        <v>3.5</v>
      </c>
      <c r="Q9" s="37"/>
      <c r="R9" s="38">
        <f t="shared" ref="R9:R14" si="2">N9+O9+P9-Q9</f>
        <v>13.2</v>
      </c>
      <c r="S9" s="57">
        <f t="shared" ref="S9:S14" si="3">H9+M9+R9</f>
        <v>37.129999999999995</v>
      </c>
      <c r="T9" s="44">
        <f t="shared" ref="T9:T14" si="4">RANK(S9,S$9:S$14,0)</f>
        <v>1</v>
      </c>
    </row>
    <row r="10" spans="1:20">
      <c r="A10" s="42">
        <v>7</v>
      </c>
      <c r="B10" s="79" t="s">
        <v>22</v>
      </c>
      <c r="C10" s="47">
        <v>5</v>
      </c>
      <c r="D10" s="31">
        <v>2.4</v>
      </c>
      <c r="E10" s="32">
        <v>6.2</v>
      </c>
      <c r="F10" s="32">
        <v>2</v>
      </c>
      <c r="G10" s="32"/>
      <c r="H10" s="27">
        <f t="shared" si="0"/>
        <v>10.6</v>
      </c>
      <c r="I10" s="31">
        <v>2.8</v>
      </c>
      <c r="J10" s="32">
        <v>6.3</v>
      </c>
      <c r="K10" s="32">
        <v>2</v>
      </c>
      <c r="L10" s="32"/>
      <c r="M10" s="27">
        <f t="shared" si="1"/>
        <v>11.1</v>
      </c>
      <c r="N10" s="50">
        <v>2.8</v>
      </c>
      <c r="O10" s="32">
        <v>7.05</v>
      </c>
      <c r="P10" s="32">
        <v>3.6</v>
      </c>
      <c r="Q10" s="32"/>
      <c r="R10" s="27">
        <f t="shared" si="2"/>
        <v>13.45</v>
      </c>
      <c r="S10" s="58">
        <f t="shared" si="3"/>
        <v>35.15</v>
      </c>
      <c r="T10" s="28">
        <f t="shared" si="4"/>
        <v>2</v>
      </c>
    </row>
    <row r="11" spans="1:20">
      <c r="A11" s="42">
        <v>6</v>
      </c>
      <c r="B11" s="79" t="s">
        <v>21</v>
      </c>
      <c r="C11" s="47">
        <v>1</v>
      </c>
      <c r="D11" s="31">
        <v>2.6</v>
      </c>
      <c r="E11" s="32">
        <v>6.07</v>
      </c>
      <c r="F11" s="32">
        <v>2</v>
      </c>
      <c r="G11" s="32"/>
      <c r="H11" s="27">
        <f t="shared" si="0"/>
        <v>10.67</v>
      </c>
      <c r="I11" s="31">
        <v>2.6</v>
      </c>
      <c r="J11" s="32">
        <v>6.1</v>
      </c>
      <c r="K11" s="32">
        <v>2</v>
      </c>
      <c r="L11" s="32"/>
      <c r="M11" s="27">
        <f t="shared" si="1"/>
        <v>10.7</v>
      </c>
      <c r="N11" s="50">
        <v>2.5</v>
      </c>
      <c r="O11" s="32">
        <v>6.55</v>
      </c>
      <c r="P11" s="32">
        <v>3.8</v>
      </c>
      <c r="Q11" s="32"/>
      <c r="R11" s="27">
        <f t="shared" si="2"/>
        <v>12.850000000000001</v>
      </c>
      <c r="S11" s="58">
        <f t="shared" si="3"/>
        <v>34.22</v>
      </c>
      <c r="T11" s="28">
        <f t="shared" si="4"/>
        <v>3</v>
      </c>
    </row>
    <row r="12" spans="1:20">
      <c r="A12" s="40">
        <v>1</v>
      </c>
      <c r="B12" s="41" t="s">
        <v>17</v>
      </c>
      <c r="C12" s="46">
        <v>23</v>
      </c>
      <c r="D12" s="25">
        <v>2.4</v>
      </c>
      <c r="E12" s="26">
        <v>6.5</v>
      </c>
      <c r="F12" s="26">
        <v>2</v>
      </c>
      <c r="G12" s="26"/>
      <c r="H12" s="27">
        <f t="shared" si="0"/>
        <v>10.9</v>
      </c>
      <c r="I12" s="25">
        <v>2.7</v>
      </c>
      <c r="J12" s="26">
        <v>6.1</v>
      </c>
      <c r="K12" s="26">
        <v>2</v>
      </c>
      <c r="L12" s="26"/>
      <c r="M12" s="27">
        <f t="shared" si="1"/>
        <v>10.8</v>
      </c>
      <c r="N12" s="49">
        <v>2</v>
      </c>
      <c r="O12" s="26">
        <v>7.25</v>
      </c>
      <c r="P12" s="26">
        <v>3.2</v>
      </c>
      <c r="Q12" s="26"/>
      <c r="R12" s="27">
        <f t="shared" si="2"/>
        <v>12.45</v>
      </c>
      <c r="S12" s="58">
        <f t="shared" si="3"/>
        <v>34.150000000000006</v>
      </c>
      <c r="T12" s="28">
        <f t="shared" si="4"/>
        <v>4</v>
      </c>
    </row>
    <row r="13" spans="1:20">
      <c r="A13" s="42">
        <v>3</v>
      </c>
      <c r="B13" s="79" t="s">
        <v>19</v>
      </c>
      <c r="C13" s="47">
        <v>5</v>
      </c>
      <c r="D13" s="31">
        <v>2</v>
      </c>
      <c r="E13" s="32">
        <v>6</v>
      </c>
      <c r="F13" s="32">
        <v>2</v>
      </c>
      <c r="G13" s="32"/>
      <c r="H13" s="27">
        <f t="shared" si="0"/>
        <v>10</v>
      </c>
      <c r="I13" s="31">
        <v>2</v>
      </c>
      <c r="J13" s="32">
        <v>6.5</v>
      </c>
      <c r="K13" s="32">
        <v>2</v>
      </c>
      <c r="L13" s="32"/>
      <c r="M13" s="27">
        <f t="shared" si="1"/>
        <v>10.5</v>
      </c>
      <c r="N13" s="50">
        <v>2.4</v>
      </c>
      <c r="O13" s="32">
        <v>7.05</v>
      </c>
      <c r="P13" s="32">
        <v>3.4</v>
      </c>
      <c r="Q13" s="32"/>
      <c r="R13" s="27">
        <f t="shared" si="2"/>
        <v>12.85</v>
      </c>
      <c r="S13" s="58">
        <f t="shared" si="3"/>
        <v>33.35</v>
      </c>
      <c r="T13" s="28">
        <f t="shared" si="4"/>
        <v>5</v>
      </c>
    </row>
    <row r="14" spans="1:20" ht="15.75" thickBot="1">
      <c r="A14" s="82">
        <v>2</v>
      </c>
      <c r="B14" s="83" t="s">
        <v>18</v>
      </c>
      <c r="C14" s="84">
        <v>1</v>
      </c>
      <c r="D14" s="85">
        <v>2.2000000000000002</v>
      </c>
      <c r="E14" s="86">
        <v>6.07</v>
      </c>
      <c r="F14" s="86">
        <v>2</v>
      </c>
      <c r="G14" s="86"/>
      <c r="H14" s="51">
        <f t="shared" si="0"/>
        <v>10.27</v>
      </c>
      <c r="I14" s="85">
        <v>2.6</v>
      </c>
      <c r="J14" s="86">
        <v>4.57</v>
      </c>
      <c r="K14" s="86">
        <v>2</v>
      </c>
      <c r="L14" s="86"/>
      <c r="M14" s="51">
        <f t="shared" si="1"/>
        <v>9.17</v>
      </c>
      <c r="N14" s="87">
        <v>2.2999999999999998</v>
      </c>
      <c r="O14" s="86">
        <v>6.9</v>
      </c>
      <c r="P14" s="86">
        <v>3.6</v>
      </c>
      <c r="Q14" s="86"/>
      <c r="R14" s="51">
        <f t="shared" si="2"/>
        <v>12.799999999999999</v>
      </c>
      <c r="S14" s="59">
        <f t="shared" si="3"/>
        <v>32.239999999999995</v>
      </c>
      <c r="T14" s="63">
        <f t="shared" si="4"/>
        <v>6</v>
      </c>
    </row>
  </sheetData>
  <mergeCells count="11">
    <mergeCell ref="C7:C8"/>
    <mergeCell ref="A2:T2"/>
    <mergeCell ref="A3:T3"/>
    <mergeCell ref="A5:B5"/>
    <mergeCell ref="A7:A8"/>
    <mergeCell ref="B7:B8"/>
    <mergeCell ref="D7:H7"/>
    <mergeCell ref="I7:M7"/>
    <mergeCell ref="N7:R7"/>
    <mergeCell ref="S7:S8"/>
    <mergeCell ref="T7:T8"/>
  </mergeCells>
  <phoneticPr fontId="7" type="noConversion"/>
  <pageMargins left="0.7" right="0.7" top="0.78740157499999996" bottom="0.78740157499999996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7"/>
  <sheetViews>
    <sheetView workbookViewId="0">
      <selection activeCell="D14" sqref="D14"/>
    </sheetView>
  </sheetViews>
  <sheetFormatPr defaultRowHeight="15"/>
  <cols>
    <col min="1" max="1" width="4.7109375" bestFit="1" customWidth="1"/>
    <col min="2" max="2" width="22.7109375" bestFit="1" customWidth="1"/>
    <col min="3" max="3" width="6.85546875" bestFit="1" customWidth="1"/>
    <col min="4" max="7" width="4.5703125" bestFit="1" customWidth="1"/>
    <col min="8" max="8" width="5.5703125" bestFit="1" customWidth="1"/>
    <col min="9" max="12" width="4.5703125" bestFit="1" customWidth="1"/>
    <col min="13" max="13" width="5.5703125" bestFit="1" customWidth="1"/>
    <col min="14" max="17" width="4.5703125" bestFit="1" customWidth="1"/>
    <col min="18" max="18" width="5.5703125" bestFit="1" customWidth="1"/>
  </cols>
  <sheetData>
    <row r="2" spans="1:20" ht="28.5">
      <c r="A2" s="148" t="s">
        <v>16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8.75">
      <c r="A3" s="149">
        <v>43086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5" spans="1:20">
      <c r="A5" s="136" t="s">
        <v>12</v>
      </c>
      <c r="B5" s="136"/>
      <c r="C5" s="12"/>
    </row>
    <row r="6" spans="1:20" ht="15.75" thickBot="1"/>
    <row r="7" spans="1:20">
      <c r="A7" s="166" t="s">
        <v>15</v>
      </c>
      <c r="B7" s="161" t="s">
        <v>1</v>
      </c>
      <c r="C7" s="161" t="s">
        <v>14</v>
      </c>
      <c r="D7" s="170" t="s">
        <v>2</v>
      </c>
      <c r="E7" s="171"/>
      <c r="F7" s="171"/>
      <c r="G7" s="171"/>
      <c r="H7" s="172"/>
      <c r="I7" s="163" t="s">
        <v>3</v>
      </c>
      <c r="J7" s="164"/>
      <c r="K7" s="164"/>
      <c r="L7" s="164"/>
      <c r="M7" s="165"/>
      <c r="N7" s="163" t="s">
        <v>4</v>
      </c>
      <c r="O7" s="164"/>
      <c r="P7" s="164"/>
      <c r="Q7" s="164"/>
      <c r="R7" s="165"/>
      <c r="S7" s="161" t="s">
        <v>5</v>
      </c>
      <c r="T7" s="161" t="s">
        <v>6</v>
      </c>
    </row>
    <row r="8" spans="1:20" ht="15.75" thickBot="1">
      <c r="A8" s="167"/>
      <c r="B8" s="162"/>
      <c r="C8" s="162"/>
      <c r="D8" s="6" t="s">
        <v>7</v>
      </c>
      <c r="E8" s="7" t="s">
        <v>9</v>
      </c>
      <c r="F8" s="7" t="s">
        <v>8</v>
      </c>
      <c r="G8" s="7" t="s">
        <v>10</v>
      </c>
      <c r="H8" s="8"/>
      <c r="I8" s="6" t="s">
        <v>7</v>
      </c>
      <c r="J8" s="7" t="s">
        <v>9</v>
      </c>
      <c r="K8" s="7" t="s">
        <v>8</v>
      </c>
      <c r="L8" s="7" t="s">
        <v>10</v>
      </c>
      <c r="M8" s="8"/>
      <c r="N8" s="6" t="s">
        <v>7</v>
      </c>
      <c r="O8" s="7" t="s">
        <v>9</v>
      </c>
      <c r="P8" s="7" t="s">
        <v>8</v>
      </c>
      <c r="Q8" s="7" t="s">
        <v>10</v>
      </c>
      <c r="R8" s="8"/>
      <c r="S8" s="162"/>
      <c r="T8" s="175"/>
    </row>
    <row r="9" spans="1:20">
      <c r="A9" s="39">
        <v>15</v>
      </c>
      <c r="B9" s="93" t="s">
        <v>27</v>
      </c>
      <c r="C9" s="94">
        <v>4</v>
      </c>
      <c r="D9" s="36">
        <v>4.3</v>
      </c>
      <c r="E9" s="37">
        <v>6.8</v>
      </c>
      <c r="F9" s="37">
        <v>1.8</v>
      </c>
      <c r="G9" s="37"/>
      <c r="H9" s="38">
        <f t="shared" ref="H9:H17" si="0">D9+E9+F9-G9</f>
        <v>12.9</v>
      </c>
      <c r="I9" s="36">
        <v>3.7</v>
      </c>
      <c r="J9" s="37">
        <v>6.87</v>
      </c>
      <c r="K9" s="37">
        <v>2</v>
      </c>
      <c r="L9" s="37"/>
      <c r="M9" s="38">
        <f t="shared" ref="M9:M17" si="1">I9+J9+K9-L9</f>
        <v>12.57</v>
      </c>
      <c r="N9" s="36">
        <v>6</v>
      </c>
      <c r="O9" s="37">
        <v>4.5999999999999996</v>
      </c>
      <c r="P9" s="37">
        <v>3.6</v>
      </c>
      <c r="Q9" s="37"/>
      <c r="R9" s="38">
        <f t="shared" ref="R9:R17" si="2">N9+O9+P9-Q9</f>
        <v>14.2</v>
      </c>
      <c r="S9" s="88">
        <f t="shared" ref="S9:S17" si="3">H9+M9+R9</f>
        <v>39.67</v>
      </c>
      <c r="T9" s="44">
        <f>RANK(S9,S$9:S$17,0)</f>
        <v>1</v>
      </c>
    </row>
    <row r="10" spans="1:20">
      <c r="A10" s="33">
        <v>14</v>
      </c>
      <c r="B10" s="80" t="s">
        <v>26</v>
      </c>
      <c r="C10" s="30">
        <v>5</v>
      </c>
      <c r="D10" s="31">
        <v>3.6</v>
      </c>
      <c r="E10" s="32">
        <v>6.17</v>
      </c>
      <c r="F10" s="32">
        <v>2</v>
      </c>
      <c r="G10" s="32"/>
      <c r="H10" s="22">
        <f t="shared" si="0"/>
        <v>11.77</v>
      </c>
      <c r="I10" s="31">
        <v>2.7</v>
      </c>
      <c r="J10" s="32">
        <v>7.47</v>
      </c>
      <c r="K10" s="32">
        <v>1.8</v>
      </c>
      <c r="L10" s="32">
        <v>0.3</v>
      </c>
      <c r="M10" s="22">
        <f t="shared" si="1"/>
        <v>11.67</v>
      </c>
      <c r="N10" s="31">
        <v>4.5999999999999996</v>
      </c>
      <c r="O10" s="32">
        <v>6.45</v>
      </c>
      <c r="P10" s="32">
        <v>3.8</v>
      </c>
      <c r="Q10" s="32"/>
      <c r="R10" s="22">
        <f t="shared" si="2"/>
        <v>14.850000000000001</v>
      </c>
      <c r="S10" s="89">
        <f t="shared" si="3"/>
        <v>38.29</v>
      </c>
      <c r="T10" s="28">
        <f t="shared" ref="T10:T17" si="4">RANK(S10,S$9:S$17,0)</f>
        <v>2</v>
      </c>
    </row>
    <row r="11" spans="1:20">
      <c r="A11" s="29">
        <v>13</v>
      </c>
      <c r="B11" s="80" t="s">
        <v>25</v>
      </c>
      <c r="C11" s="30">
        <v>5</v>
      </c>
      <c r="D11" s="31">
        <v>3.5</v>
      </c>
      <c r="E11" s="32">
        <v>5.6</v>
      </c>
      <c r="F11" s="32">
        <v>2</v>
      </c>
      <c r="G11" s="32"/>
      <c r="H11" s="22">
        <f t="shared" si="0"/>
        <v>11.1</v>
      </c>
      <c r="I11" s="31">
        <v>2.6</v>
      </c>
      <c r="J11" s="32">
        <v>7.57</v>
      </c>
      <c r="K11" s="32">
        <v>1.8</v>
      </c>
      <c r="L11" s="32"/>
      <c r="M11" s="22">
        <f t="shared" si="1"/>
        <v>11.97</v>
      </c>
      <c r="N11" s="31">
        <v>3.3</v>
      </c>
      <c r="O11" s="32">
        <v>7</v>
      </c>
      <c r="P11" s="32">
        <v>3.8</v>
      </c>
      <c r="Q11" s="32"/>
      <c r="R11" s="22">
        <f t="shared" si="2"/>
        <v>14.100000000000001</v>
      </c>
      <c r="S11" s="89">
        <f t="shared" si="3"/>
        <v>37.17</v>
      </c>
      <c r="T11" s="28">
        <f t="shared" si="4"/>
        <v>3</v>
      </c>
    </row>
    <row r="12" spans="1:20">
      <c r="A12" s="29">
        <v>11</v>
      </c>
      <c r="B12" s="80" t="s">
        <v>21</v>
      </c>
      <c r="C12" s="30">
        <v>1</v>
      </c>
      <c r="D12" s="31">
        <v>2.6</v>
      </c>
      <c r="E12" s="32">
        <v>5.97</v>
      </c>
      <c r="F12" s="32">
        <v>2</v>
      </c>
      <c r="G12" s="32"/>
      <c r="H12" s="22">
        <f t="shared" si="0"/>
        <v>10.57</v>
      </c>
      <c r="I12" s="31">
        <v>2.2000000000000002</v>
      </c>
      <c r="J12" s="32">
        <v>7</v>
      </c>
      <c r="K12" s="32">
        <v>2</v>
      </c>
      <c r="L12" s="32"/>
      <c r="M12" s="22">
        <f t="shared" si="1"/>
        <v>11.2</v>
      </c>
      <c r="N12" s="31">
        <v>4.0999999999999996</v>
      </c>
      <c r="O12" s="32">
        <v>6.2</v>
      </c>
      <c r="P12" s="32">
        <v>3.6</v>
      </c>
      <c r="Q12" s="32"/>
      <c r="R12" s="22">
        <f t="shared" si="2"/>
        <v>13.9</v>
      </c>
      <c r="S12" s="89">
        <f t="shared" si="3"/>
        <v>35.67</v>
      </c>
      <c r="T12" s="28">
        <f t="shared" si="4"/>
        <v>4</v>
      </c>
    </row>
    <row r="13" spans="1:20">
      <c r="A13" s="21">
        <v>10</v>
      </c>
      <c r="B13" s="23" t="s">
        <v>20</v>
      </c>
      <c r="C13" s="24">
        <v>3</v>
      </c>
      <c r="D13" s="25">
        <v>3.3</v>
      </c>
      <c r="E13" s="26">
        <v>5.73</v>
      </c>
      <c r="F13" s="26">
        <v>1.9</v>
      </c>
      <c r="G13" s="26"/>
      <c r="H13" s="22">
        <f t="shared" si="0"/>
        <v>10.930000000000001</v>
      </c>
      <c r="I13" s="25">
        <v>2.5</v>
      </c>
      <c r="J13" s="26">
        <v>6.7</v>
      </c>
      <c r="K13" s="26">
        <v>2</v>
      </c>
      <c r="L13" s="26"/>
      <c r="M13" s="22">
        <f t="shared" si="1"/>
        <v>11.2</v>
      </c>
      <c r="N13" s="25">
        <v>3.4</v>
      </c>
      <c r="O13" s="26">
        <v>5.65</v>
      </c>
      <c r="P13" s="26">
        <v>3.7</v>
      </c>
      <c r="Q13" s="26"/>
      <c r="R13" s="22">
        <f t="shared" si="2"/>
        <v>12.75</v>
      </c>
      <c r="S13" s="89">
        <f t="shared" si="3"/>
        <v>34.880000000000003</v>
      </c>
      <c r="T13" s="28">
        <f t="shared" si="4"/>
        <v>5</v>
      </c>
    </row>
    <row r="14" spans="1:20">
      <c r="A14" s="21">
        <v>12</v>
      </c>
      <c r="B14" s="23" t="s">
        <v>18</v>
      </c>
      <c r="C14" s="24">
        <v>1</v>
      </c>
      <c r="D14" s="25">
        <v>2.4</v>
      </c>
      <c r="E14" s="26">
        <v>5.87</v>
      </c>
      <c r="F14" s="26">
        <v>1.7</v>
      </c>
      <c r="G14" s="26"/>
      <c r="H14" s="22">
        <f t="shared" si="0"/>
        <v>9.9699999999999989</v>
      </c>
      <c r="I14" s="25">
        <v>2.4</v>
      </c>
      <c r="J14" s="26">
        <v>6.3</v>
      </c>
      <c r="K14" s="26">
        <v>2</v>
      </c>
      <c r="L14" s="26"/>
      <c r="M14" s="22">
        <f t="shared" si="1"/>
        <v>10.7</v>
      </c>
      <c r="N14" s="25">
        <v>3.9</v>
      </c>
      <c r="O14" s="26">
        <v>6.2</v>
      </c>
      <c r="P14" s="26">
        <v>3.7</v>
      </c>
      <c r="Q14" s="26"/>
      <c r="R14" s="22">
        <f t="shared" si="2"/>
        <v>13.8</v>
      </c>
      <c r="S14" s="89">
        <f t="shared" si="3"/>
        <v>34.47</v>
      </c>
      <c r="T14" s="28">
        <f t="shared" si="4"/>
        <v>6</v>
      </c>
    </row>
    <row r="15" spans="1:20">
      <c r="A15" s="21">
        <v>9</v>
      </c>
      <c r="B15" s="23" t="s">
        <v>24</v>
      </c>
      <c r="C15" s="24">
        <v>4</v>
      </c>
      <c r="D15" s="25">
        <v>3.2</v>
      </c>
      <c r="E15" s="26">
        <v>5.6</v>
      </c>
      <c r="F15" s="26">
        <v>2</v>
      </c>
      <c r="G15" s="26"/>
      <c r="H15" s="22">
        <f t="shared" si="0"/>
        <v>10.8</v>
      </c>
      <c r="I15" s="25">
        <v>2.6</v>
      </c>
      <c r="J15" s="26">
        <v>6.7</v>
      </c>
      <c r="K15" s="26">
        <v>2</v>
      </c>
      <c r="L15" s="26"/>
      <c r="M15" s="22">
        <f t="shared" si="1"/>
        <v>11.3</v>
      </c>
      <c r="N15" s="25">
        <v>3.1</v>
      </c>
      <c r="O15" s="26">
        <v>5.75</v>
      </c>
      <c r="P15" s="26">
        <v>2.8</v>
      </c>
      <c r="Q15" s="26"/>
      <c r="R15" s="22">
        <f t="shared" si="2"/>
        <v>11.649999999999999</v>
      </c>
      <c r="S15" s="89">
        <f t="shared" si="3"/>
        <v>33.75</v>
      </c>
      <c r="T15" s="28">
        <f t="shared" si="4"/>
        <v>7</v>
      </c>
    </row>
    <row r="16" spans="1:20">
      <c r="A16" s="33">
        <v>8</v>
      </c>
      <c r="B16" s="80" t="s">
        <v>23</v>
      </c>
      <c r="C16" s="30">
        <v>9</v>
      </c>
      <c r="D16" s="31">
        <v>2.9</v>
      </c>
      <c r="E16" s="32">
        <v>5.87</v>
      </c>
      <c r="F16" s="32">
        <v>2</v>
      </c>
      <c r="G16" s="32"/>
      <c r="H16" s="22">
        <f t="shared" si="0"/>
        <v>10.77</v>
      </c>
      <c r="I16" s="31">
        <v>2.4</v>
      </c>
      <c r="J16" s="32">
        <v>7.03</v>
      </c>
      <c r="K16" s="32">
        <v>1.6</v>
      </c>
      <c r="L16" s="32"/>
      <c r="M16" s="22">
        <f t="shared" si="1"/>
        <v>11.03</v>
      </c>
      <c r="N16" s="31">
        <v>3.6</v>
      </c>
      <c r="O16" s="32">
        <v>4.05</v>
      </c>
      <c r="P16" s="32">
        <v>3.1</v>
      </c>
      <c r="Q16" s="32"/>
      <c r="R16" s="22">
        <f t="shared" si="2"/>
        <v>10.75</v>
      </c>
      <c r="S16" s="89">
        <f t="shared" si="3"/>
        <v>32.549999999999997</v>
      </c>
      <c r="T16" s="28">
        <f t="shared" si="4"/>
        <v>8</v>
      </c>
    </row>
    <row r="17" spans="1:20" ht="15.75" thickBot="1">
      <c r="A17" s="52">
        <v>16</v>
      </c>
      <c r="B17" s="68" t="s">
        <v>28</v>
      </c>
      <c r="C17" s="69">
        <v>3</v>
      </c>
      <c r="D17" s="71">
        <v>2.4</v>
      </c>
      <c r="E17" s="73">
        <v>4.9000000000000004</v>
      </c>
      <c r="F17" s="73">
        <v>2</v>
      </c>
      <c r="G17" s="73"/>
      <c r="H17" s="53">
        <f t="shared" si="0"/>
        <v>9.3000000000000007</v>
      </c>
      <c r="I17" s="71">
        <v>2.1</v>
      </c>
      <c r="J17" s="73">
        <v>6.1</v>
      </c>
      <c r="K17" s="73">
        <v>2</v>
      </c>
      <c r="L17" s="73"/>
      <c r="M17" s="53">
        <f t="shared" si="1"/>
        <v>10.199999999999999</v>
      </c>
      <c r="N17" s="71">
        <v>2.7</v>
      </c>
      <c r="O17" s="73">
        <v>4.7</v>
      </c>
      <c r="P17" s="73">
        <v>2.8</v>
      </c>
      <c r="Q17" s="73"/>
      <c r="R17" s="53">
        <f t="shared" si="2"/>
        <v>10.199999999999999</v>
      </c>
      <c r="S17" s="91">
        <f t="shared" si="3"/>
        <v>29.7</v>
      </c>
      <c r="T17" s="63">
        <f t="shared" si="4"/>
        <v>9</v>
      </c>
    </row>
  </sheetData>
  <mergeCells count="11">
    <mergeCell ref="C7:C8"/>
    <mergeCell ref="A2:T2"/>
    <mergeCell ref="A3:T3"/>
    <mergeCell ref="A5:B5"/>
    <mergeCell ref="A7:A8"/>
    <mergeCell ref="B7:B8"/>
    <mergeCell ref="D7:H7"/>
    <mergeCell ref="I7:M7"/>
    <mergeCell ref="N7:R7"/>
    <mergeCell ref="S7:S8"/>
    <mergeCell ref="T7:T8"/>
  </mergeCells>
  <phoneticPr fontId="7" type="noConversion"/>
  <pageMargins left="0.7" right="0.48" top="0.78740157499999996" bottom="0.78740157499999996" header="0.3" footer="0.3"/>
  <pageSetup paperSize="9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3"/>
  <sheetViews>
    <sheetView workbookViewId="0">
      <selection activeCell="G15" sqref="G15"/>
    </sheetView>
  </sheetViews>
  <sheetFormatPr defaultRowHeight="15"/>
  <cols>
    <col min="1" max="1" width="4.7109375" bestFit="1" customWidth="1"/>
    <col min="2" max="2" width="22.7109375" bestFit="1" customWidth="1"/>
    <col min="3" max="3" width="5.28515625" bestFit="1" customWidth="1"/>
    <col min="4" max="7" width="4.5703125" bestFit="1" customWidth="1"/>
    <col min="8" max="8" width="5.5703125" bestFit="1" customWidth="1"/>
    <col min="9" max="12" width="4.5703125" bestFit="1" customWidth="1"/>
    <col min="13" max="13" width="5.5703125" bestFit="1" customWidth="1"/>
    <col min="14" max="17" width="4.5703125" bestFit="1" customWidth="1"/>
    <col min="18" max="18" width="5.5703125" bestFit="1" customWidth="1"/>
  </cols>
  <sheetData>
    <row r="2" spans="1:20" ht="28.5">
      <c r="A2" s="148" t="s">
        <v>16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8.75">
      <c r="A3" s="149">
        <v>43086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5" spans="1:20">
      <c r="A5" s="136" t="s">
        <v>13</v>
      </c>
      <c r="B5" s="136"/>
      <c r="C5" s="12"/>
    </row>
    <row r="6" spans="1:20" ht="15.75" thickBot="1"/>
    <row r="7" spans="1:20">
      <c r="A7" s="139" t="s">
        <v>15</v>
      </c>
      <c r="B7" s="137" t="s">
        <v>1</v>
      </c>
      <c r="C7" s="137" t="s">
        <v>14</v>
      </c>
      <c r="D7" s="142" t="s">
        <v>2</v>
      </c>
      <c r="E7" s="143"/>
      <c r="F7" s="143"/>
      <c r="G7" s="143"/>
      <c r="H7" s="144"/>
      <c r="I7" s="145" t="s">
        <v>3</v>
      </c>
      <c r="J7" s="146"/>
      <c r="K7" s="146"/>
      <c r="L7" s="146"/>
      <c r="M7" s="147"/>
      <c r="N7" s="145" t="s">
        <v>4</v>
      </c>
      <c r="O7" s="146"/>
      <c r="P7" s="146"/>
      <c r="Q7" s="146"/>
      <c r="R7" s="147"/>
      <c r="S7" s="137" t="s">
        <v>5</v>
      </c>
      <c r="T7" s="137" t="s">
        <v>6</v>
      </c>
    </row>
    <row r="8" spans="1:20" ht="15.75" thickBot="1">
      <c r="A8" s="140"/>
      <c r="B8" s="141"/>
      <c r="C8" s="141"/>
      <c r="D8" s="9" t="s">
        <v>7</v>
      </c>
      <c r="E8" s="10" t="s">
        <v>9</v>
      </c>
      <c r="F8" s="10" t="s">
        <v>8</v>
      </c>
      <c r="G8" s="10" t="s">
        <v>10</v>
      </c>
      <c r="H8" s="11"/>
      <c r="I8" s="9" t="s">
        <v>7</v>
      </c>
      <c r="J8" s="10" t="s">
        <v>9</v>
      </c>
      <c r="K8" s="10" t="s">
        <v>8</v>
      </c>
      <c r="L8" s="10" t="s">
        <v>10</v>
      </c>
      <c r="M8" s="11"/>
      <c r="N8" s="9" t="s">
        <v>7</v>
      </c>
      <c r="O8" s="10" t="s">
        <v>9</v>
      </c>
      <c r="P8" s="10" t="s">
        <v>8</v>
      </c>
      <c r="Q8" s="10" t="s">
        <v>10</v>
      </c>
      <c r="R8" s="11"/>
      <c r="S8" s="141"/>
      <c r="T8" s="138"/>
    </row>
    <row r="9" spans="1:20">
      <c r="A9" s="67">
        <v>18</v>
      </c>
      <c r="B9" s="95" t="s">
        <v>29</v>
      </c>
      <c r="C9" s="96">
        <v>1</v>
      </c>
      <c r="D9" s="70">
        <v>3.7</v>
      </c>
      <c r="E9" s="72">
        <v>6.73</v>
      </c>
      <c r="F9" s="72">
        <v>2</v>
      </c>
      <c r="G9" s="97"/>
      <c r="H9" s="54">
        <f>D9+E9+F9-G9</f>
        <v>12.43</v>
      </c>
      <c r="I9" s="70">
        <v>3.4</v>
      </c>
      <c r="J9" s="72">
        <v>7</v>
      </c>
      <c r="K9" s="72">
        <v>2</v>
      </c>
      <c r="L9" s="72"/>
      <c r="M9" s="38">
        <f>I9+J9+K9-L9</f>
        <v>12.4</v>
      </c>
      <c r="N9" s="98">
        <v>4.8</v>
      </c>
      <c r="O9" s="72">
        <v>6.95</v>
      </c>
      <c r="P9" s="72">
        <v>3.8</v>
      </c>
      <c r="Q9" s="72"/>
      <c r="R9" s="38">
        <f>N9+O9+P9-Q9</f>
        <v>15.55</v>
      </c>
      <c r="S9" s="60">
        <f>H9+M9+R9</f>
        <v>40.379999999999995</v>
      </c>
      <c r="T9" s="44">
        <v>1</v>
      </c>
    </row>
    <row r="10" spans="1:20">
      <c r="A10" s="33">
        <v>19</v>
      </c>
      <c r="B10" s="81" t="s">
        <v>25</v>
      </c>
      <c r="C10" s="47">
        <v>5</v>
      </c>
      <c r="D10" s="31">
        <v>3.2</v>
      </c>
      <c r="E10" s="32">
        <v>5.7</v>
      </c>
      <c r="F10" s="32">
        <v>2</v>
      </c>
      <c r="G10" s="77"/>
      <c r="H10" s="55">
        <f>D10+E10+F10-G10</f>
        <v>10.9</v>
      </c>
      <c r="I10" s="31">
        <v>2.9</v>
      </c>
      <c r="J10" s="32">
        <v>6.8</v>
      </c>
      <c r="K10" s="32">
        <v>1.7</v>
      </c>
      <c r="L10" s="32"/>
      <c r="M10" s="27">
        <f>I10+J10+K10-L10</f>
        <v>11.399999999999999</v>
      </c>
      <c r="N10" s="50">
        <v>5.4</v>
      </c>
      <c r="O10" s="32">
        <v>7.2</v>
      </c>
      <c r="P10" s="32">
        <v>3.8</v>
      </c>
      <c r="Q10" s="32"/>
      <c r="R10" s="27">
        <f>N10+O10+P10-Q10</f>
        <v>16.400000000000002</v>
      </c>
      <c r="S10" s="61">
        <f>H10+M10+R10</f>
        <v>38.700000000000003</v>
      </c>
      <c r="T10" s="99" t="s">
        <v>31</v>
      </c>
    </row>
    <row r="11" spans="1:20">
      <c r="A11" s="21">
        <v>21</v>
      </c>
      <c r="B11" s="45" t="s">
        <v>17</v>
      </c>
      <c r="C11" s="46">
        <v>23</v>
      </c>
      <c r="D11" s="25">
        <v>3.6</v>
      </c>
      <c r="E11" s="26">
        <v>5.9</v>
      </c>
      <c r="F11" s="26">
        <v>1.9</v>
      </c>
      <c r="G11" s="55"/>
      <c r="H11" s="55">
        <f>D11+E11+F11-G11</f>
        <v>11.4</v>
      </c>
      <c r="I11" s="25">
        <v>2.9</v>
      </c>
      <c r="J11" s="26">
        <v>7.2</v>
      </c>
      <c r="K11" s="26">
        <v>2</v>
      </c>
      <c r="L11" s="26"/>
      <c r="M11" s="27">
        <f>I11+J11+K11-L11</f>
        <v>12.1</v>
      </c>
      <c r="N11" s="49">
        <v>5.0999999999999996</v>
      </c>
      <c r="O11" s="26">
        <v>6.3</v>
      </c>
      <c r="P11" s="26">
        <v>3.8</v>
      </c>
      <c r="Q11" s="26"/>
      <c r="R11" s="27">
        <f>N11+O11+P11-Q11</f>
        <v>15.2</v>
      </c>
      <c r="S11" s="61">
        <f>H11+M11+R11</f>
        <v>38.700000000000003</v>
      </c>
      <c r="T11" s="99" t="s">
        <v>31</v>
      </c>
    </row>
    <row r="12" spans="1:20">
      <c r="A12" s="21">
        <v>20</v>
      </c>
      <c r="B12" s="45" t="s">
        <v>30</v>
      </c>
      <c r="C12" s="46">
        <v>1</v>
      </c>
      <c r="D12" s="25">
        <v>3.3</v>
      </c>
      <c r="E12" s="26">
        <v>5.37</v>
      </c>
      <c r="F12" s="26">
        <v>1.7</v>
      </c>
      <c r="G12" s="55">
        <v>0.3</v>
      </c>
      <c r="H12" s="55">
        <f>D12+E12+F12-G12</f>
        <v>10.069999999999999</v>
      </c>
      <c r="I12" s="25">
        <v>2.8</v>
      </c>
      <c r="J12" s="26">
        <v>7.33</v>
      </c>
      <c r="K12" s="26">
        <v>2</v>
      </c>
      <c r="L12" s="26"/>
      <c r="M12" s="27">
        <f>I12+J12+K12-L12</f>
        <v>12.129999999999999</v>
      </c>
      <c r="N12" s="49">
        <v>5.6</v>
      </c>
      <c r="O12" s="26">
        <v>5.95</v>
      </c>
      <c r="P12" s="26">
        <v>3.8</v>
      </c>
      <c r="Q12" s="26"/>
      <c r="R12" s="27">
        <f>N12+O12+P12-Q12</f>
        <v>15.350000000000001</v>
      </c>
      <c r="S12" s="61">
        <f>H12+M12+R12</f>
        <v>37.549999999999997</v>
      </c>
      <c r="T12" s="28">
        <v>4</v>
      </c>
    </row>
    <row r="13" spans="1:20" ht="15.75" thickBot="1">
      <c r="A13" s="74">
        <v>17</v>
      </c>
      <c r="B13" s="75" t="s">
        <v>21</v>
      </c>
      <c r="C13" s="76">
        <v>1</v>
      </c>
      <c r="D13" s="71">
        <v>3</v>
      </c>
      <c r="E13" s="73">
        <v>5.87</v>
      </c>
      <c r="F13" s="73">
        <v>1.7</v>
      </c>
      <c r="G13" s="66">
        <v>0.3</v>
      </c>
      <c r="H13" s="66">
        <f>D13+E13+F13-G13</f>
        <v>10.27</v>
      </c>
      <c r="I13" s="71">
        <v>2.6</v>
      </c>
      <c r="J13" s="73">
        <v>6.97</v>
      </c>
      <c r="K13" s="73">
        <v>1.7</v>
      </c>
      <c r="L13" s="73"/>
      <c r="M13" s="51">
        <f>I13+J13+K13-L13</f>
        <v>11.27</v>
      </c>
      <c r="N13" s="78">
        <v>4.0999999999999996</v>
      </c>
      <c r="O13" s="73">
        <v>6.1</v>
      </c>
      <c r="P13" s="73">
        <v>3.7</v>
      </c>
      <c r="Q13" s="73"/>
      <c r="R13" s="51">
        <f>N13+O13+P13-Q13</f>
        <v>13.899999999999999</v>
      </c>
      <c r="S13" s="62">
        <f>H13+M13+R13</f>
        <v>35.44</v>
      </c>
      <c r="T13" s="63">
        <v>5</v>
      </c>
    </row>
  </sheetData>
  <mergeCells count="11">
    <mergeCell ref="C7:C8"/>
    <mergeCell ref="A2:T2"/>
    <mergeCell ref="A3:T3"/>
    <mergeCell ref="A5:B5"/>
    <mergeCell ref="A7:A8"/>
    <mergeCell ref="B7:B8"/>
    <mergeCell ref="D7:H7"/>
    <mergeCell ref="I7:M7"/>
    <mergeCell ref="N7:R7"/>
    <mergeCell ref="S7:S8"/>
    <mergeCell ref="T7:T8"/>
  </mergeCells>
  <phoneticPr fontId="7" type="noConversion"/>
  <pageMargins left="0.7" right="0.7" top="0.78740157499999996" bottom="0.78740157499999996" header="0.3" footer="0.3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</vt:lpstr>
      <vt:lpstr>kat.I</vt:lpstr>
      <vt:lpstr>kat.II</vt:lpstr>
      <vt:lpstr>kat.III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Prsož_2</cp:lastModifiedBy>
  <cp:revision/>
  <cp:lastPrinted>2017-12-17T16:11:19Z</cp:lastPrinted>
  <dcterms:created xsi:type="dcterms:W3CDTF">2015-11-19T08:17:45Z</dcterms:created>
  <dcterms:modified xsi:type="dcterms:W3CDTF">2017-12-17T16:15:19Z</dcterms:modified>
</cp:coreProperties>
</file>