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/>
  <mc:AlternateContent xmlns:mc="http://schemas.openxmlformats.org/markup-compatibility/2006">
    <mc:Choice Requires="x15">
      <x15ac:absPath xmlns:x15ac="http://schemas.microsoft.com/office/spreadsheetml/2010/11/ac" url="D:\všestrannost2025\gymnastika8-05\"/>
    </mc:Choice>
  </mc:AlternateContent>
  <xr:revisionPtr revIDLastSave="0" documentId="13_ncr:1_{5760C72F-60FF-44C7-94B2-083A48A76142}" xr6:coauthVersionLast="36" xr6:coauthVersionMax="47" xr10:uidLastSave="{00000000-0000-0000-0000-000000000000}"/>
  <bookViews>
    <workbookView xWindow="-105" yWindow="-105" windowWidth="23250" windowHeight="12570" tabRatio="817" xr2:uid="{00000000-000D-0000-FFFF-FFFF00000000}"/>
  </bookViews>
  <sheets>
    <sheet name="ženy" sheetId="13" r:id="rId1"/>
    <sheet name="dorky" sheetId="12" r:id="rId2"/>
    <sheet name="muži" sheetId="8" r:id="rId3"/>
    <sheet name="muži splh" sheetId="9" r:id="rId4"/>
    <sheet name="dorci" sheetId="10" r:id="rId5"/>
    <sheet name="dorci šplh" sheetId="11" r:id="rId6"/>
  </sheets>
  <definedNames>
    <definedName name="_xlnm._FilterDatabase" localSheetId="1" hidden="1">dorky!$A$3:$I$14</definedName>
    <definedName name="_xlnm._FilterDatabase" localSheetId="2" hidden="1">muži!$A$3:$J$12</definedName>
    <definedName name="_xlnm._FilterDatabase" localSheetId="3" hidden="1">'muži splh'!$A$4:$H$12</definedName>
    <definedName name="_xlnm._FilterDatabase" localSheetId="0" hidden="1">ženy!$A$4:$I$24</definedName>
  </definedNames>
  <calcPr calcId="191029"/>
</workbook>
</file>

<file path=xl/calcChain.xml><?xml version="1.0" encoding="utf-8"?>
<calcChain xmlns="http://schemas.openxmlformats.org/spreadsheetml/2006/main">
  <c r="H9" i="12" l="1"/>
  <c r="A11" i="9"/>
  <c r="A7" i="9"/>
  <c r="A8" i="9"/>
  <c r="A6" i="9"/>
  <c r="A10" i="9"/>
  <c r="A9" i="9"/>
  <c r="A5" i="9"/>
  <c r="I4" i="10"/>
  <c r="A4" i="10" s="1"/>
  <c r="I12" i="8"/>
  <c r="I6" i="8"/>
  <c r="I11" i="8"/>
  <c r="I8" i="8"/>
  <c r="I10" i="8"/>
  <c r="I7" i="8"/>
  <c r="I5" i="8"/>
  <c r="I4" i="8"/>
  <c r="I9" i="8"/>
  <c r="H13" i="13"/>
  <c r="H8" i="12"/>
  <c r="H13" i="12"/>
  <c r="H7" i="12"/>
  <c r="H6" i="12"/>
  <c r="H4" i="12"/>
  <c r="H11" i="12"/>
  <c r="H10" i="12"/>
  <c r="H5" i="12"/>
  <c r="H12" i="12"/>
  <c r="H14" i="12"/>
  <c r="H15" i="13"/>
  <c r="H18" i="13"/>
  <c r="H23" i="13"/>
  <c r="H7" i="13"/>
  <c r="H9" i="13"/>
  <c r="H11" i="13"/>
  <c r="H10" i="13"/>
  <c r="H16" i="13"/>
  <c r="H22" i="13"/>
  <c r="H14" i="13"/>
  <c r="H21" i="13"/>
  <c r="H5" i="13"/>
  <c r="H24" i="13"/>
  <c r="H19" i="13"/>
  <c r="H20" i="13"/>
  <c r="H17" i="13"/>
  <c r="H12" i="13"/>
  <c r="H6" i="13"/>
  <c r="H8" i="13"/>
  <c r="A11" i="13" l="1"/>
  <c r="A6" i="12"/>
  <c r="A7" i="12"/>
  <c r="A9" i="12"/>
  <c r="A11" i="12"/>
  <c r="A12" i="12"/>
  <c r="A5" i="12"/>
  <c r="A13" i="12"/>
  <c r="A10" i="12"/>
  <c r="A4" i="12"/>
  <c r="A8" i="12"/>
  <c r="A14" i="12"/>
  <c r="A6" i="13"/>
  <c r="A19" i="13"/>
  <c r="A7" i="8"/>
  <c r="A6" i="8"/>
  <c r="A11" i="8"/>
  <c r="A5" i="8"/>
  <c r="A10" i="8"/>
  <c r="A9" i="8"/>
  <c r="A8" i="8"/>
  <c r="A4" i="8"/>
  <c r="A7" i="13"/>
  <c r="A23" i="13"/>
  <c r="A17" i="13"/>
  <c r="A5" i="13"/>
  <c r="A16" i="13"/>
  <c r="A18" i="13"/>
  <c r="A14" i="13"/>
  <c r="A12" i="13"/>
  <c r="A22" i="13"/>
  <c r="A8" i="13"/>
  <c r="A20" i="13"/>
  <c r="A21" i="13"/>
  <c r="A10" i="13"/>
  <c r="A9" i="13"/>
  <c r="A15" i="13"/>
  <c r="A13" i="13"/>
</calcChain>
</file>

<file path=xl/sharedStrings.xml><?xml version="1.0" encoding="utf-8"?>
<sst xmlns="http://schemas.openxmlformats.org/spreadsheetml/2006/main" count="173" uniqueCount="85">
  <si>
    <t>Závod ve sportovní gymnastice žen</t>
  </si>
  <si>
    <t>PRAHA OPEN 2025</t>
  </si>
  <si>
    <t xml:space="preserve">Kategorie : Ženy   </t>
  </si>
  <si>
    <t>Pořadí jednotlivci</t>
  </si>
  <si>
    <t>Jméno</t>
  </si>
  <si>
    <t>Jednota</t>
  </si>
  <si>
    <t>akrobacie</t>
  </si>
  <si>
    <t>hrazda</t>
  </si>
  <si>
    <t>kladina</t>
  </si>
  <si>
    <t>přeskok</t>
  </si>
  <si>
    <t>Celkem Jednotlivci</t>
  </si>
  <si>
    <t>Matoušková Kateřina</t>
  </si>
  <si>
    <t>Sokol Královské Vinohrady</t>
  </si>
  <si>
    <t>Matoušková Eva</t>
  </si>
  <si>
    <t>Míková Zuzana</t>
  </si>
  <si>
    <t>Makaloušová Anna</t>
  </si>
  <si>
    <t>Slabá Šárka</t>
  </si>
  <si>
    <t>Sokol Vršovice</t>
  </si>
  <si>
    <t>Bartošová Jana</t>
  </si>
  <si>
    <t>Sokol Libeň</t>
  </si>
  <si>
    <t>Brnadová Barbora</t>
  </si>
  <si>
    <t>Sokol Hanspaulka</t>
  </si>
  <si>
    <t>Horáková Anna</t>
  </si>
  <si>
    <t>Vandasová Blanka</t>
  </si>
  <si>
    <t>Sokol Braník I</t>
  </si>
  <si>
    <t>Sokol Nusle</t>
  </si>
  <si>
    <t>Jiráčková Pavla</t>
  </si>
  <si>
    <t>Sokol Radotín</t>
  </si>
  <si>
    <t>Císlová Nikola</t>
  </si>
  <si>
    <t>Caldová Kateřina</t>
  </si>
  <si>
    <t>Matošková Andrea</t>
  </si>
  <si>
    <t>Večeřová Jana</t>
  </si>
  <si>
    <t>Sokol Vyšehrad</t>
  </si>
  <si>
    <t>Trhoňová Anna Barbora</t>
  </si>
  <si>
    <t>Sokol Spořilov</t>
  </si>
  <si>
    <t>Tauchmanová Klára</t>
  </si>
  <si>
    <t>Bedrníková Hana</t>
  </si>
  <si>
    <t>Sokol Kunratice</t>
  </si>
  <si>
    <t>Sixtová Lenka</t>
  </si>
  <si>
    <t>Praha OPEN 2025</t>
  </si>
  <si>
    <t>Kategorie :  Dorostenky</t>
  </si>
  <si>
    <t>Heinová Tereza</t>
  </si>
  <si>
    <t>Brnadová Marie</t>
  </si>
  <si>
    <t>Procházková Eliška</t>
  </si>
  <si>
    <t>Sedláčková Markéta</t>
  </si>
  <si>
    <t>Břinčilová Eliška</t>
  </si>
  <si>
    <t>Břinčilová Tereza</t>
  </si>
  <si>
    <t>Fabelová Anna</t>
  </si>
  <si>
    <t>Reischerová Ema</t>
  </si>
  <si>
    <t>SK Pohyb je život</t>
  </si>
  <si>
    <t>Romanová Denisa</t>
  </si>
  <si>
    <t>Culka Anna</t>
  </si>
  <si>
    <t>Kolitschová Anna</t>
  </si>
  <si>
    <t>Kategorie : Muži</t>
  </si>
  <si>
    <t>Gymnastika</t>
  </si>
  <si>
    <t>bradla</t>
  </si>
  <si>
    <t>kruhy</t>
  </si>
  <si>
    <t>Kubišta Josef</t>
  </si>
  <si>
    <t>Váňa Ladislav</t>
  </si>
  <si>
    <t>Sokol Dejvice</t>
  </si>
  <si>
    <t>Houštecký Alex</t>
  </si>
  <si>
    <t>Braný Jiří</t>
  </si>
  <si>
    <t>Sokol Praha VII</t>
  </si>
  <si>
    <t>Bubák Milan</t>
  </si>
  <si>
    <t>Sokol Pražský</t>
  </si>
  <si>
    <t>Sokol Podolí</t>
  </si>
  <si>
    <t>Novák JIndřich</t>
  </si>
  <si>
    <t>Jiráček David</t>
  </si>
  <si>
    <t>Novák Tomáš</t>
  </si>
  <si>
    <t>Sokol Písek</t>
  </si>
  <si>
    <t>Závod ve šplhu</t>
  </si>
  <si>
    <t>Pořadí</t>
  </si>
  <si>
    <t>šplh [s]</t>
  </si>
  <si>
    <t>Kategorie :  Dorostenci</t>
  </si>
  <si>
    <t>Celkem</t>
  </si>
  <si>
    <t>Svoboda Jáchym</t>
  </si>
  <si>
    <t>Tilinger Matyáš Neo</t>
  </si>
  <si>
    <t>Matoška Marek</t>
  </si>
  <si>
    <t>Šádková Eva</t>
  </si>
  <si>
    <t>host</t>
  </si>
  <si>
    <t>Novák Jindřich</t>
  </si>
  <si>
    <t>župa</t>
  </si>
  <si>
    <t>ženy</t>
  </si>
  <si>
    <t>A</t>
  </si>
  <si>
    <t>Krischke Helena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</si>
</sst>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0"/>
      <name val="Arial CE"/>
      <charset val="238"/>
    </font>
    <font>
      <b/>
      <sz val="10"/>
      <name val="Arial CE"/>
      <charset val="238"/>
    </font>
    <font>
      <sz val="10"/>
      <name val="Arial CE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1" applyFont="1"/>
    <xf numFmtId="1" fontId="0" fillId="0" borderId="0" xfId="1" applyNumberFormat="1" applyFont="1" applyAlignment="1">
      <alignment horizontal="center" vertical="center"/>
    </xf>
    <xf numFmtId="0" fontId="0" fillId="0" borderId="0" xfId="1" applyFont="1"/>
    <xf numFmtId="4" fontId="0" fillId="0" borderId="0" xfId="1" applyNumberFormat="1" applyFont="1" applyAlignment="1">
      <alignment horizontal="center" vertical="center"/>
    </xf>
    <xf numFmtId="1" fontId="1" fillId="0" borderId="0" xfId="1" applyNumberFormat="1" applyFont="1" applyAlignment="1">
      <alignment horizontal="center" vertical="center"/>
    </xf>
    <xf numFmtId="4" fontId="1" fillId="0" borderId="0" xfId="1" applyNumberFormat="1" applyFont="1" applyAlignment="1">
      <alignment horizontal="center" vertical="center"/>
    </xf>
    <xf numFmtId="14" fontId="1" fillId="0" borderId="0" xfId="1" applyNumberFormat="1" applyFont="1"/>
    <xf numFmtId="1" fontId="1" fillId="0" borderId="1" xfId="1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center"/>
    </xf>
    <xf numFmtId="4" fontId="1" fillId="0" borderId="1" xfId="1" applyNumberFormat="1" applyFont="1" applyBorder="1" applyAlignment="1">
      <alignment horizontal="center" vertical="center"/>
    </xf>
    <xf numFmtId="0" fontId="1" fillId="0" borderId="0" xfId="1" applyFont="1" applyAlignment="1">
      <alignment horizontal="center"/>
    </xf>
    <xf numFmtId="0" fontId="0" fillId="0" borderId="1" xfId="1" applyFont="1" applyBorder="1" applyAlignment="1">
      <alignment horizontal="center" vertical="center"/>
    </xf>
    <xf numFmtId="0" fontId="0" fillId="0" borderId="1" xfId="1" applyFont="1" applyBorder="1"/>
    <xf numFmtId="4" fontId="0" fillId="0" borderId="1" xfId="1" applyNumberFormat="1" applyFont="1" applyBorder="1" applyAlignment="1">
      <alignment horizontal="center" vertical="center"/>
    </xf>
    <xf numFmtId="2" fontId="0" fillId="0" borderId="0" xfId="1" applyNumberFormat="1" applyFont="1"/>
    <xf numFmtId="1" fontId="0" fillId="0" borderId="1" xfId="1" applyNumberFormat="1" applyFont="1" applyBorder="1" applyAlignment="1">
      <alignment horizontal="center" vertical="center"/>
    </xf>
    <xf numFmtId="0" fontId="1" fillId="0" borderId="0" xfId="1" applyFont="1" applyAlignment="1">
      <alignment horizontal="left" vertical="center"/>
    </xf>
    <xf numFmtId="0" fontId="1" fillId="0" borderId="0" xfId="1" applyFont="1" applyAlignment="1">
      <alignment horizontal="center" vertical="center"/>
    </xf>
    <xf numFmtId="0" fontId="0" fillId="0" borderId="0" xfId="1" applyFont="1" applyAlignment="1">
      <alignment horizontal="center"/>
    </xf>
    <xf numFmtId="1" fontId="1" fillId="0" borderId="0" xfId="1" applyNumberFormat="1" applyFont="1" applyAlignment="1">
      <alignment horizontal="left" vertical="center"/>
    </xf>
    <xf numFmtId="14" fontId="1" fillId="0" borderId="0" xfId="1" applyNumberFormat="1" applyFont="1" applyAlignment="1">
      <alignment horizontal="left" vertical="center"/>
    </xf>
    <xf numFmtId="1" fontId="1" fillId="0" borderId="1" xfId="1" applyNumberFormat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4" fontId="1" fillId="0" borderId="1" xfId="1" applyNumberFormat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/>
    </xf>
    <xf numFmtId="0" fontId="0" fillId="0" borderId="0" xfId="1" applyFont="1" applyAlignment="1">
      <alignment horizontal="center" vertical="center"/>
    </xf>
    <xf numFmtId="49" fontId="1" fillId="0" borderId="1" xfId="1" applyNumberFormat="1" applyFont="1" applyBorder="1" applyAlignment="1">
      <alignment horizontal="center" vertical="center"/>
    </xf>
    <xf numFmtId="0" fontId="0" fillId="0" borderId="1" xfId="1" applyFont="1" applyBorder="1" applyAlignment="1">
      <alignment horizontal="left" vertical="center"/>
    </xf>
    <xf numFmtId="0" fontId="0" fillId="0" borderId="0" xfId="1" applyFont="1" applyAlignment="1">
      <alignment horizontal="left" vertical="center"/>
    </xf>
    <xf numFmtId="4" fontId="1" fillId="0" borderId="0" xfId="1" applyNumberFormat="1" applyFont="1" applyAlignment="1">
      <alignment horizontal="left" vertical="center"/>
    </xf>
    <xf numFmtId="0" fontId="1" fillId="0" borderId="0" xfId="1" applyFont="1" applyAlignment="1">
      <alignment horizontal="center" vertical="center" wrapText="1"/>
    </xf>
    <xf numFmtId="4" fontId="0" fillId="0" borderId="0" xfId="1" applyNumberFormat="1" applyFont="1"/>
    <xf numFmtId="4" fontId="0" fillId="0" borderId="1" xfId="1" applyNumberFormat="1" applyFont="1" applyBorder="1"/>
    <xf numFmtId="0" fontId="1" fillId="0" borderId="0" xfId="1" applyFont="1" applyAlignment="1">
      <alignment horizontal="left"/>
    </xf>
    <xf numFmtId="0" fontId="1" fillId="0" borderId="0" xfId="1" applyFont="1" applyAlignment="1">
      <alignment vertical="center"/>
    </xf>
    <xf numFmtId="14" fontId="1" fillId="0" borderId="0" xfId="1" applyNumberFormat="1" applyFont="1" applyAlignment="1">
      <alignment horizontal="right"/>
    </xf>
    <xf numFmtId="0" fontId="1" fillId="0" borderId="2" xfId="1" applyFont="1" applyBorder="1" applyAlignment="1">
      <alignment horizontal="center" vertical="center" wrapText="1"/>
    </xf>
  </cellXfs>
  <cellStyles count="2">
    <cellStyle name="Normální" xfId="0" builtinId="0"/>
    <cellStyle name="normální_tab_SG_DETI" xfId="1" xr:uid="{00000000-0005-0000-0000-00003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4"/>
  <sheetViews>
    <sheetView tabSelected="1" zoomScale="120" zoomScaleNormal="120" workbookViewId="0">
      <pane ySplit="4" topLeftCell="A5" activePane="bottomLeft" state="frozen"/>
      <selection pane="bottomLeft"/>
    </sheetView>
  </sheetViews>
  <sheetFormatPr defaultColWidth="9.140625" defaultRowHeight="12.75"/>
  <cols>
    <col min="1" max="1" width="10.85546875" style="26" customWidth="1"/>
    <col min="2" max="2" width="24.28515625" style="3" customWidth="1"/>
    <col min="3" max="3" width="24.5703125" style="3" customWidth="1"/>
    <col min="4" max="4" width="10" style="4" customWidth="1"/>
    <col min="5" max="5" width="9.140625" style="4"/>
    <col min="6" max="6" width="10.28515625" style="4" customWidth="1"/>
    <col min="7" max="7" width="12.5703125" style="4" customWidth="1"/>
    <col min="8" max="8" width="11.7109375" style="4" customWidth="1"/>
    <col min="9" max="9" width="9.140625" style="19"/>
    <col min="10" max="16384" width="9.140625" style="3"/>
  </cols>
  <sheetData>
    <row r="1" spans="1:9" s="34" customFormat="1">
      <c r="A1" s="17" t="s">
        <v>0</v>
      </c>
      <c r="C1" s="36">
        <v>45785</v>
      </c>
      <c r="D1" s="30"/>
      <c r="E1" s="30"/>
      <c r="F1" s="30"/>
      <c r="G1" s="30"/>
      <c r="H1" s="30"/>
      <c r="I1" s="11"/>
    </row>
    <row r="2" spans="1:9" s="34" customFormat="1">
      <c r="A2" s="17"/>
      <c r="B2" s="34" t="s">
        <v>1</v>
      </c>
      <c r="D2" s="30"/>
      <c r="E2" s="30"/>
      <c r="F2" s="30"/>
      <c r="G2" s="30"/>
      <c r="H2" s="30"/>
      <c r="I2" s="11"/>
    </row>
    <row r="3" spans="1:9" s="34" customFormat="1">
      <c r="A3" s="17" t="s">
        <v>2</v>
      </c>
      <c r="D3" s="30"/>
      <c r="E3" s="30"/>
      <c r="F3" s="30"/>
      <c r="G3" s="30"/>
      <c r="H3" s="30"/>
      <c r="I3" s="11"/>
    </row>
    <row r="4" spans="1:9" s="35" customFormat="1" ht="25.5">
      <c r="A4" s="23" t="s">
        <v>3</v>
      </c>
      <c r="B4" s="37" t="s">
        <v>4</v>
      </c>
      <c r="C4" s="23" t="s">
        <v>5</v>
      </c>
      <c r="D4" s="24" t="s">
        <v>6</v>
      </c>
      <c r="E4" s="24" t="s">
        <v>7</v>
      </c>
      <c r="F4" s="24" t="s">
        <v>8</v>
      </c>
      <c r="G4" s="24" t="s">
        <v>9</v>
      </c>
      <c r="H4" s="24" t="s">
        <v>10</v>
      </c>
      <c r="I4" s="18" t="s">
        <v>82</v>
      </c>
    </row>
    <row r="5" spans="1:9">
      <c r="A5" s="12">
        <f t="shared" ref="A5:A23" si="0">RANK(H5,$H$5:$H$23,0)</f>
        <v>1</v>
      </c>
      <c r="B5" s="13" t="s">
        <v>29</v>
      </c>
      <c r="C5" s="13" t="s">
        <v>27</v>
      </c>
      <c r="D5" s="14">
        <v>9.4</v>
      </c>
      <c r="E5" s="14">
        <v>9.27</v>
      </c>
      <c r="F5" s="14">
        <v>9.23</v>
      </c>
      <c r="G5" s="14">
        <v>9.6</v>
      </c>
      <c r="H5" s="14">
        <f t="shared" ref="H5:H24" si="1">SUM(D5:G5)</f>
        <v>37.5</v>
      </c>
      <c r="I5" s="19">
        <v>5</v>
      </c>
    </row>
    <row r="6" spans="1:9">
      <c r="A6" s="12">
        <f t="shared" si="0"/>
        <v>2</v>
      </c>
      <c r="B6" s="13" t="s">
        <v>38</v>
      </c>
      <c r="C6" s="13" t="s">
        <v>37</v>
      </c>
      <c r="D6" s="14">
        <v>9.1999999999999993</v>
      </c>
      <c r="E6" s="14">
        <v>9.3000000000000007</v>
      </c>
      <c r="F6" s="14">
        <v>9.23</v>
      </c>
      <c r="G6" s="14">
        <v>8.9</v>
      </c>
      <c r="H6" s="14">
        <f t="shared" si="1"/>
        <v>36.630000000000003</v>
      </c>
      <c r="I6" s="19">
        <v>5</v>
      </c>
    </row>
    <row r="7" spans="1:9">
      <c r="A7" s="12">
        <f t="shared" si="0"/>
        <v>3</v>
      </c>
      <c r="B7" s="13" t="s">
        <v>16</v>
      </c>
      <c r="C7" s="13" t="s">
        <v>17</v>
      </c>
      <c r="D7" s="14">
        <v>9.15</v>
      </c>
      <c r="E7" s="14">
        <v>9.23</v>
      </c>
      <c r="F7" s="14">
        <v>9.06</v>
      </c>
      <c r="G7" s="14">
        <v>9.1</v>
      </c>
      <c r="H7" s="14">
        <f t="shared" si="1"/>
        <v>36.540000000000006</v>
      </c>
      <c r="I7" s="19">
        <v>1</v>
      </c>
    </row>
    <row r="8" spans="1:9">
      <c r="A8" s="12">
        <f t="shared" si="0"/>
        <v>4</v>
      </c>
      <c r="B8" s="13" t="s">
        <v>11</v>
      </c>
      <c r="C8" s="13" t="s">
        <v>12</v>
      </c>
      <c r="D8" s="14">
        <v>8.9</v>
      </c>
      <c r="E8" s="14">
        <v>8.8699999999999992</v>
      </c>
      <c r="F8" s="14">
        <v>8.83</v>
      </c>
      <c r="G8" s="14">
        <v>9.6</v>
      </c>
      <c r="H8" s="14">
        <f t="shared" si="1"/>
        <v>36.200000000000003</v>
      </c>
      <c r="I8" s="19">
        <v>1</v>
      </c>
    </row>
    <row r="9" spans="1:9">
      <c r="A9" s="12">
        <f t="shared" si="0"/>
        <v>5</v>
      </c>
      <c r="B9" s="13" t="s">
        <v>18</v>
      </c>
      <c r="C9" s="13" t="s">
        <v>17</v>
      </c>
      <c r="D9" s="14">
        <v>8.85</v>
      </c>
      <c r="E9" s="14">
        <v>8.4700000000000006</v>
      </c>
      <c r="F9" s="14">
        <v>8.73</v>
      </c>
      <c r="G9" s="14">
        <v>9.1999999999999993</v>
      </c>
      <c r="H9" s="14">
        <f t="shared" si="1"/>
        <v>35.25</v>
      </c>
      <c r="I9" s="19">
        <v>1</v>
      </c>
    </row>
    <row r="10" spans="1:9">
      <c r="A10" s="12">
        <f t="shared" si="0"/>
        <v>6</v>
      </c>
      <c r="B10" s="13" t="s">
        <v>22</v>
      </c>
      <c r="C10" s="13" t="s">
        <v>21</v>
      </c>
      <c r="D10" s="14">
        <v>9.1</v>
      </c>
      <c r="E10" s="14">
        <v>8.6</v>
      </c>
      <c r="F10" s="14">
        <v>8.73</v>
      </c>
      <c r="G10" s="14">
        <v>8.8000000000000007</v>
      </c>
      <c r="H10" s="14">
        <f t="shared" si="1"/>
        <v>35.230000000000004</v>
      </c>
      <c r="I10" s="19">
        <v>3</v>
      </c>
    </row>
    <row r="11" spans="1:9">
      <c r="A11" s="12">
        <f t="shared" si="0"/>
        <v>7</v>
      </c>
      <c r="B11" s="13" t="s">
        <v>20</v>
      </c>
      <c r="C11" s="13" t="s">
        <v>21</v>
      </c>
      <c r="D11" s="14">
        <v>8.6</v>
      </c>
      <c r="E11" s="14">
        <v>8.6999999999999993</v>
      </c>
      <c r="F11" s="14">
        <v>8.6999999999999993</v>
      </c>
      <c r="G11" s="14">
        <v>9.1999999999999993</v>
      </c>
      <c r="H11" s="14">
        <f t="shared" si="1"/>
        <v>35.199999999999996</v>
      </c>
      <c r="I11" s="19">
        <v>3</v>
      </c>
    </row>
    <row r="12" spans="1:9">
      <c r="A12" s="12">
        <f t="shared" si="0"/>
        <v>8</v>
      </c>
      <c r="B12" s="13" t="s">
        <v>36</v>
      </c>
      <c r="C12" s="13" t="s">
        <v>37</v>
      </c>
      <c r="D12" s="14">
        <v>8.9</v>
      </c>
      <c r="E12" s="14">
        <v>8.1</v>
      </c>
      <c r="F12" s="14">
        <v>9.0299999999999994</v>
      </c>
      <c r="G12" s="14">
        <v>9</v>
      </c>
      <c r="H12" s="14">
        <f t="shared" si="1"/>
        <v>35.03</v>
      </c>
      <c r="I12" s="19">
        <v>5</v>
      </c>
    </row>
    <row r="13" spans="1:9">
      <c r="A13" s="12">
        <f t="shared" si="0"/>
        <v>9</v>
      </c>
      <c r="B13" s="13" t="s">
        <v>78</v>
      </c>
      <c r="C13" s="13" t="s">
        <v>19</v>
      </c>
      <c r="D13" s="14">
        <v>8.65</v>
      </c>
      <c r="E13" s="14">
        <v>8.5</v>
      </c>
      <c r="F13" s="14">
        <v>8.86</v>
      </c>
      <c r="G13" s="14">
        <v>9</v>
      </c>
      <c r="H13" s="14">
        <f t="shared" si="1"/>
        <v>35.01</v>
      </c>
      <c r="I13" s="19">
        <v>1</v>
      </c>
    </row>
    <row r="14" spans="1:9">
      <c r="A14" s="12">
        <f t="shared" si="0"/>
        <v>10</v>
      </c>
      <c r="B14" s="13" t="s">
        <v>26</v>
      </c>
      <c r="C14" s="13" t="s">
        <v>27</v>
      </c>
      <c r="D14" s="14">
        <v>8.9499999999999993</v>
      </c>
      <c r="E14" s="14">
        <v>8.9</v>
      </c>
      <c r="F14" s="14">
        <v>8.3000000000000007</v>
      </c>
      <c r="G14" s="14">
        <v>8.6999999999999993</v>
      </c>
      <c r="H14" s="14">
        <f t="shared" si="1"/>
        <v>34.85</v>
      </c>
      <c r="I14" s="19">
        <v>5</v>
      </c>
    </row>
    <row r="15" spans="1:9">
      <c r="A15" s="12">
        <f t="shared" si="0"/>
        <v>11</v>
      </c>
      <c r="B15" s="13" t="s">
        <v>13</v>
      </c>
      <c r="C15" s="13" t="s">
        <v>12</v>
      </c>
      <c r="D15" s="14">
        <v>8.5500000000000007</v>
      </c>
      <c r="E15" s="14">
        <v>8.4</v>
      </c>
      <c r="F15" s="14">
        <v>8.3000000000000007</v>
      </c>
      <c r="G15" s="14">
        <v>9</v>
      </c>
      <c r="H15" s="14">
        <f t="shared" si="1"/>
        <v>34.25</v>
      </c>
      <c r="I15" s="19">
        <v>1</v>
      </c>
    </row>
    <row r="16" spans="1:9">
      <c r="A16" s="12">
        <f t="shared" si="0"/>
        <v>12</v>
      </c>
      <c r="B16" s="13" t="s">
        <v>23</v>
      </c>
      <c r="C16" s="13" t="s">
        <v>24</v>
      </c>
      <c r="D16" s="14">
        <v>8.35</v>
      </c>
      <c r="E16" s="14">
        <v>8.3000000000000007</v>
      </c>
      <c r="F16" s="14">
        <v>8.1</v>
      </c>
      <c r="G16" s="14">
        <v>8.6999999999999993</v>
      </c>
      <c r="H16" s="14">
        <f t="shared" si="1"/>
        <v>33.450000000000003</v>
      </c>
      <c r="I16" s="19">
        <v>5</v>
      </c>
    </row>
    <row r="17" spans="1:9">
      <c r="A17" s="12">
        <f t="shared" si="0"/>
        <v>13</v>
      </c>
      <c r="B17" s="13" t="s">
        <v>35</v>
      </c>
      <c r="C17" s="13" t="s">
        <v>34</v>
      </c>
      <c r="D17" s="14">
        <v>8.25</v>
      </c>
      <c r="E17" s="14">
        <v>8.1</v>
      </c>
      <c r="F17" s="14">
        <v>8.36</v>
      </c>
      <c r="G17" s="14">
        <v>8.6999999999999993</v>
      </c>
      <c r="H17" s="14">
        <f t="shared" si="1"/>
        <v>33.409999999999997</v>
      </c>
      <c r="I17" s="19">
        <v>5</v>
      </c>
    </row>
    <row r="18" spans="1:9">
      <c r="A18" s="12">
        <f t="shared" si="0"/>
        <v>14</v>
      </c>
      <c r="B18" s="13" t="s">
        <v>14</v>
      </c>
      <c r="C18" s="13" t="s">
        <v>12</v>
      </c>
      <c r="D18" s="14">
        <v>7.9</v>
      </c>
      <c r="E18" s="14">
        <v>8.83</v>
      </c>
      <c r="F18" s="14">
        <v>8.4</v>
      </c>
      <c r="G18" s="14">
        <v>7.7</v>
      </c>
      <c r="H18" s="14">
        <f t="shared" si="1"/>
        <v>32.830000000000005</v>
      </c>
      <c r="I18" s="19">
        <v>1</v>
      </c>
    </row>
    <row r="19" spans="1:9">
      <c r="A19" s="12">
        <f t="shared" si="0"/>
        <v>15</v>
      </c>
      <c r="B19" s="13" t="s">
        <v>31</v>
      </c>
      <c r="C19" s="13" t="s">
        <v>32</v>
      </c>
      <c r="D19" s="14">
        <v>7.85</v>
      </c>
      <c r="E19" s="14">
        <v>8.23</v>
      </c>
      <c r="F19" s="14">
        <v>7.26</v>
      </c>
      <c r="G19" s="14">
        <v>8.6999999999999993</v>
      </c>
      <c r="H19" s="14">
        <f t="shared" si="1"/>
        <v>32.039999999999992</v>
      </c>
      <c r="I19" s="19">
        <v>5</v>
      </c>
    </row>
    <row r="20" spans="1:9">
      <c r="A20" s="12">
        <f t="shared" si="0"/>
        <v>16</v>
      </c>
      <c r="B20" s="13" t="s">
        <v>33</v>
      </c>
      <c r="C20" s="13" t="s">
        <v>34</v>
      </c>
      <c r="D20" s="14">
        <v>8.4499999999999993</v>
      </c>
      <c r="E20" s="14">
        <v>7.83</v>
      </c>
      <c r="F20" s="14">
        <v>8.33</v>
      </c>
      <c r="G20" s="14">
        <v>7.3</v>
      </c>
      <c r="H20" s="14">
        <f t="shared" si="1"/>
        <v>31.91</v>
      </c>
      <c r="I20" s="19">
        <v>5</v>
      </c>
    </row>
    <row r="21" spans="1:9">
      <c r="A21" s="12">
        <f t="shared" si="0"/>
        <v>17</v>
      </c>
      <c r="B21" s="13" t="s">
        <v>28</v>
      </c>
      <c r="C21" s="13" t="s">
        <v>27</v>
      </c>
      <c r="D21" s="14">
        <v>7.8</v>
      </c>
      <c r="E21" s="14">
        <v>7.93</v>
      </c>
      <c r="F21" s="14">
        <v>7.86</v>
      </c>
      <c r="G21" s="14">
        <v>7.4</v>
      </c>
      <c r="H21" s="14">
        <f t="shared" si="1"/>
        <v>30.990000000000002</v>
      </c>
      <c r="I21" s="19">
        <v>5</v>
      </c>
    </row>
    <row r="22" spans="1:9">
      <c r="A22" s="12">
        <f t="shared" si="0"/>
        <v>18</v>
      </c>
      <c r="B22" s="13" t="s">
        <v>84</v>
      </c>
      <c r="C22" s="13" t="s">
        <v>25</v>
      </c>
      <c r="D22" s="14">
        <v>6.95</v>
      </c>
      <c r="E22" s="14">
        <v>7.87</v>
      </c>
      <c r="F22" s="14">
        <v>7.36</v>
      </c>
      <c r="G22" s="14">
        <v>7.1</v>
      </c>
      <c r="H22" s="14">
        <f t="shared" si="1"/>
        <v>29.28</v>
      </c>
      <c r="I22" s="19">
        <v>5</v>
      </c>
    </row>
    <row r="23" spans="1:9">
      <c r="A23" s="12">
        <f t="shared" si="0"/>
        <v>19</v>
      </c>
      <c r="B23" s="13" t="s">
        <v>15</v>
      </c>
      <c r="C23" s="13" t="s">
        <v>12</v>
      </c>
      <c r="D23" s="14">
        <v>6.85</v>
      </c>
      <c r="E23" s="14">
        <v>7.47</v>
      </c>
      <c r="F23" s="14">
        <v>6</v>
      </c>
      <c r="G23" s="14">
        <v>7.4</v>
      </c>
      <c r="H23" s="14">
        <f t="shared" si="1"/>
        <v>27.72</v>
      </c>
      <c r="I23" s="19">
        <v>1</v>
      </c>
    </row>
    <row r="24" spans="1:9">
      <c r="A24" s="12" t="s">
        <v>79</v>
      </c>
      <c r="B24" s="13" t="s">
        <v>30</v>
      </c>
      <c r="C24" s="13" t="s">
        <v>69</v>
      </c>
      <c r="D24" s="14">
        <v>9</v>
      </c>
      <c r="E24" s="14">
        <v>9.07</v>
      </c>
      <c r="F24" s="14">
        <v>8.23</v>
      </c>
      <c r="G24" s="14">
        <v>9.6999999999999993</v>
      </c>
      <c r="H24" s="14">
        <f t="shared" si="1"/>
        <v>36</v>
      </c>
    </row>
  </sheetData>
  <sortState ref="A5:I23">
    <sortCondition descending="1" ref="H5:H23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14"/>
  <sheetViews>
    <sheetView zoomScale="120" zoomScaleNormal="120" workbookViewId="0">
      <pane ySplit="3" topLeftCell="A4" activePane="bottomLeft" state="frozen"/>
      <selection pane="bottomLeft"/>
    </sheetView>
  </sheetViews>
  <sheetFormatPr defaultColWidth="9.140625" defaultRowHeight="12.75"/>
  <cols>
    <col min="1" max="1" width="10.85546875" style="26" customWidth="1"/>
    <col min="2" max="2" width="21.5703125" style="32" customWidth="1"/>
    <col min="3" max="3" width="23.7109375" style="32" customWidth="1"/>
    <col min="4" max="4" width="11.7109375" style="4" customWidth="1"/>
    <col min="5" max="5" width="10" style="4" customWidth="1"/>
    <col min="6" max="6" width="9" style="4" customWidth="1"/>
    <col min="7" max="7" width="9.28515625" style="4" customWidth="1"/>
    <col min="8" max="8" width="11.85546875" style="4" customWidth="1"/>
    <col min="9" max="9" width="9.140625" style="19"/>
    <col min="10" max="16384" width="9.140625" style="3"/>
  </cols>
  <sheetData>
    <row r="1" spans="1:9" s="1" customFormat="1">
      <c r="A1" s="18"/>
      <c r="B1" s="1" t="s">
        <v>39</v>
      </c>
      <c r="C1" s="7">
        <v>45785</v>
      </c>
      <c r="D1" s="18"/>
      <c r="E1" s="18"/>
      <c r="F1" s="18"/>
      <c r="G1" s="18"/>
      <c r="H1" s="18"/>
      <c r="I1" s="11"/>
    </row>
    <row r="2" spans="1:9" s="1" customFormat="1">
      <c r="A2" s="18"/>
      <c r="B2" s="1" t="s">
        <v>40</v>
      </c>
      <c r="D2" s="18"/>
      <c r="E2" s="18"/>
      <c r="F2" s="18"/>
      <c r="G2" s="18"/>
      <c r="H2" s="18"/>
      <c r="I2" s="11"/>
    </row>
    <row r="3" spans="1:9" s="31" customFormat="1" ht="44.25" customHeight="1">
      <c r="A3" s="23" t="s">
        <v>3</v>
      </c>
      <c r="B3" s="24" t="s">
        <v>4</v>
      </c>
      <c r="C3" s="24" t="s">
        <v>5</v>
      </c>
      <c r="D3" s="24" t="s">
        <v>6</v>
      </c>
      <c r="E3" s="24" t="s">
        <v>7</v>
      </c>
      <c r="F3" s="24" t="s">
        <v>8</v>
      </c>
      <c r="G3" s="24" t="s">
        <v>9</v>
      </c>
      <c r="H3" s="24" t="s">
        <v>10</v>
      </c>
      <c r="I3" s="31" t="s">
        <v>81</v>
      </c>
    </row>
    <row r="4" spans="1:9">
      <c r="A4" s="12">
        <f t="shared" ref="A4:A14" si="0">RANK(H4,$H$4:$H$14,0)</f>
        <v>1</v>
      </c>
      <c r="B4" s="33" t="s">
        <v>46</v>
      </c>
      <c r="C4" s="33" t="s">
        <v>27</v>
      </c>
      <c r="D4" s="14">
        <v>8.8000000000000007</v>
      </c>
      <c r="E4" s="14">
        <v>9.1</v>
      </c>
      <c r="F4" s="14">
        <v>9.1</v>
      </c>
      <c r="G4" s="14">
        <v>9.3000000000000007</v>
      </c>
      <c r="H4" s="14">
        <f t="shared" ref="H4:H14" si="1">SUM(D4:G4)</f>
        <v>36.299999999999997</v>
      </c>
      <c r="I4" s="19">
        <v>5</v>
      </c>
    </row>
    <row r="5" spans="1:9">
      <c r="A5" s="12">
        <f t="shared" si="0"/>
        <v>2</v>
      </c>
      <c r="B5" s="33" t="s">
        <v>50</v>
      </c>
      <c r="C5" s="33" t="s">
        <v>49</v>
      </c>
      <c r="D5" s="14">
        <v>8.8000000000000007</v>
      </c>
      <c r="E5" s="14">
        <v>9.1999999999999993</v>
      </c>
      <c r="F5" s="14">
        <v>8.5299999999999994</v>
      </c>
      <c r="G5" s="14">
        <v>9.6999999999999993</v>
      </c>
      <c r="H5" s="14">
        <f t="shared" si="1"/>
        <v>36.230000000000004</v>
      </c>
      <c r="I5" s="19" t="s">
        <v>83</v>
      </c>
    </row>
    <row r="6" spans="1:9">
      <c r="A6" s="12">
        <f t="shared" si="0"/>
        <v>3</v>
      </c>
      <c r="B6" s="13" t="s">
        <v>45</v>
      </c>
      <c r="C6" s="33" t="s">
        <v>27</v>
      </c>
      <c r="D6" s="14">
        <v>8.9</v>
      </c>
      <c r="E6" s="14">
        <v>9.5</v>
      </c>
      <c r="F6" s="14">
        <v>8.1</v>
      </c>
      <c r="G6" s="14">
        <v>9.6</v>
      </c>
      <c r="H6" s="14">
        <f t="shared" si="1"/>
        <v>36.1</v>
      </c>
      <c r="I6" s="19">
        <v>5</v>
      </c>
    </row>
    <row r="7" spans="1:9">
      <c r="A7" s="12">
        <f t="shared" si="0"/>
        <v>4</v>
      </c>
      <c r="B7" s="13" t="s">
        <v>44</v>
      </c>
      <c r="C7" s="13" t="s">
        <v>37</v>
      </c>
      <c r="D7" s="4">
        <v>8.9</v>
      </c>
      <c r="E7" s="14">
        <v>8.6</v>
      </c>
      <c r="F7" s="14">
        <v>9.1999999999999993</v>
      </c>
      <c r="G7" s="14">
        <v>8.9</v>
      </c>
      <c r="H7" s="14">
        <f t="shared" si="1"/>
        <v>35.6</v>
      </c>
      <c r="I7" s="19">
        <v>5</v>
      </c>
    </row>
    <row r="8" spans="1:9">
      <c r="A8" s="12">
        <f t="shared" si="0"/>
        <v>5</v>
      </c>
      <c r="B8" s="33" t="s">
        <v>42</v>
      </c>
      <c r="C8" s="33" t="s">
        <v>21</v>
      </c>
      <c r="D8" s="14">
        <v>8.8000000000000007</v>
      </c>
      <c r="E8" s="14">
        <v>9.1999999999999993</v>
      </c>
      <c r="F8" s="14">
        <v>8</v>
      </c>
      <c r="G8" s="14">
        <v>9</v>
      </c>
      <c r="H8" s="14">
        <f t="shared" si="1"/>
        <v>35</v>
      </c>
      <c r="I8" s="19">
        <v>3</v>
      </c>
    </row>
    <row r="9" spans="1:9">
      <c r="A9" s="12">
        <f t="shared" si="0"/>
        <v>6</v>
      </c>
      <c r="B9" s="33" t="s">
        <v>52</v>
      </c>
      <c r="C9" s="33" t="s">
        <v>49</v>
      </c>
      <c r="D9" s="14">
        <v>8.25</v>
      </c>
      <c r="E9" s="14">
        <v>8.4700000000000006</v>
      </c>
      <c r="F9" s="14">
        <v>7.83</v>
      </c>
      <c r="G9" s="14">
        <v>9.6</v>
      </c>
      <c r="H9" s="14">
        <f t="shared" si="1"/>
        <v>34.15</v>
      </c>
      <c r="I9" s="19" t="s">
        <v>83</v>
      </c>
    </row>
    <row r="10" spans="1:9">
      <c r="A10" s="12">
        <f t="shared" si="0"/>
        <v>7</v>
      </c>
      <c r="B10" s="33" t="s">
        <v>48</v>
      </c>
      <c r="C10" s="33" t="s">
        <v>49</v>
      </c>
      <c r="D10" s="14">
        <v>8.5500000000000007</v>
      </c>
      <c r="E10" s="14">
        <v>8.8699999999999992</v>
      </c>
      <c r="F10" s="14">
        <v>7.2</v>
      </c>
      <c r="G10" s="14">
        <v>9.5</v>
      </c>
      <c r="H10" s="14">
        <f t="shared" si="1"/>
        <v>34.120000000000005</v>
      </c>
      <c r="I10" s="19" t="s">
        <v>83</v>
      </c>
    </row>
    <row r="11" spans="1:9">
      <c r="A11" s="12">
        <f t="shared" si="0"/>
        <v>8</v>
      </c>
      <c r="B11" s="33" t="s">
        <v>47</v>
      </c>
      <c r="C11" s="13" t="s">
        <v>24</v>
      </c>
      <c r="D11" s="14">
        <v>8.5500000000000007</v>
      </c>
      <c r="E11" s="14">
        <v>9.33</v>
      </c>
      <c r="F11" s="14">
        <v>7.9</v>
      </c>
      <c r="G11" s="14">
        <v>8.3000000000000007</v>
      </c>
      <c r="H11" s="14">
        <f t="shared" si="1"/>
        <v>34.08</v>
      </c>
      <c r="I11" s="19">
        <v>5</v>
      </c>
    </row>
    <row r="12" spans="1:9">
      <c r="A12" s="12">
        <f t="shared" si="0"/>
        <v>9</v>
      </c>
      <c r="B12" s="33" t="s">
        <v>51</v>
      </c>
      <c r="C12" s="33" t="s">
        <v>49</v>
      </c>
      <c r="D12" s="14">
        <v>8.4499999999999993</v>
      </c>
      <c r="E12" s="14">
        <v>8.5</v>
      </c>
      <c r="F12" s="14">
        <v>8</v>
      </c>
      <c r="G12" s="14">
        <v>8.8000000000000007</v>
      </c>
      <c r="H12" s="14">
        <f t="shared" si="1"/>
        <v>33.75</v>
      </c>
      <c r="I12" s="19" t="s">
        <v>83</v>
      </c>
    </row>
    <row r="13" spans="1:9">
      <c r="A13" s="12">
        <f t="shared" si="0"/>
        <v>10</v>
      </c>
      <c r="B13" s="33" t="s">
        <v>43</v>
      </c>
      <c r="C13" s="33" t="s">
        <v>21</v>
      </c>
      <c r="D13" s="14">
        <v>8.6</v>
      </c>
      <c r="E13" s="14">
        <v>7.93</v>
      </c>
      <c r="F13" s="14">
        <v>8.1300000000000008</v>
      </c>
      <c r="G13" s="14">
        <v>7.2</v>
      </c>
      <c r="H13" s="14">
        <f t="shared" si="1"/>
        <v>31.860000000000003</v>
      </c>
      <c r="I13" s="19">
        <v>3</v>
      </c>
    </row>
    <row r="14" spans="1:9">
      <c r="A14" s="12">
        <f t="shared" si="0"/>
        <v>11</v>
      </c>
      <c r="B14" s="33" t="s">
        <v>41</v>
      </c>
      <c r="C14" s="33" t="s">
        <v>12</v>
      </c>
      <c r="D14" s="14">
        <v>6.55</v>
      </c>
      <c r="E14" s="14">
        <v>6.67</v>
      </c>
      <c r="F14" s="14">
        <v>5.7</v>
      </c>
      <c r="G14" s="14">
        <v>7.6</v>
      </c>
      <c r="H14" s="14">
        <f t="shared" si="1"/>
        <v>26.519999999999996</v>
      </c>
      <c r="I14" s="19">
        <v>1</v>
      </c>
    </row>
  </sheetData>
  <sortState ref="A4:I14">
    <sortCondition descending="1" ref="H4:H14"/>
  </sortState>
  <pageMargins left="0.7" right="0.7" top="0.75" bottom="0.75" header="0.3" footer="0.3"/>
  <pageSetup paperSize="9" fitToHeight="0" orientation="landscape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12"/>
  <sheetViews>
    <sheetView zoomScale="120" zoomScaleNormal="120" workbookViewId="0">
      <pane ySplit="3" topLeftCell="A4" activePane="bottomLeft" state="frozen"/>
      <selection pane="bottomLeft"/>
    </sheetView>
  </sheetViews>
  <sheetFormatPr defaultColWidth="9.140625" defaultRowHeight="12.75"/>
  <cols>
    <col min="1" max="1" width="11.5703125" style="2" customWidth="1"/>
    <col min="2" max="2" width="19.7109375" style="29" customWidth="1"/>
    <col min="3" max="3" width="15.5703125" style="29" customWidth="1"/>
    <col min="4" max="8" width="10.7109375" style="4" customWidth="1"/>
    <col min="9" max="9" width="12.140625" style="4" customWidth="1"/>
    <col min="10" max="16384" width="9.140625" style="26"/>
  </cols>
  <sheetData>
    <row r="1" spans="1:10" s="17" customFormat="1">
      <c r="A1" s="20"/>
      <c r="B1" s="17" t="s">
        <v>39</v>
      </c>
      <c r="C1" s="21">
        <v>45874</v>
      </c>
      <c r="D1" s="30"/>
      <c r="E1" s="30"/>
      <c r="F1" s="30"/>
      <c r="G1" s="30"/>
      <c r="H1" s="30"/>
      <c r="I1" s="30"/>
    </row>
    <row r="2" spans="1:10" s="17" customFormat="1">
      <c r="A2" s="20"/>
      <c r="B2" s="17" t="s">
        <v>53</v>
      </c>
      <c r="C2" s="17" t="s">
        <v>54</v>
      </c>
      <c r="D2" s="30"/>
      <c r="E2" s="30"/>
      <c r="F2" s="30"/>
      <c r="G2" s="30"/>
      <c r="H2" s="30"/>
      <c r="I2" s="30"/>
    </row>
    <row r="3" spans="1:10" s="18" customFormat="1" ht="25.5">
      <c r="A3" s="22" t="s">
        <v>3</v>
      </c>
      <c r="B3" s="23" t="s">
        <v>4</v>
      </c>
      <c r="C3" s="23" t="s">
        <v>5</v>
      </c>
      <c r="D3" s="24" t="s">
        <v>6</v>
      </c>
      <c r="E3" s="24" t="s">
        <v>7</v>
      </c>
      <c r="F3" s="24" t="s">
        <v>55</v>
      </c>
      <c r="G3" s="24" t="s">
        <v>9</v>
      </c>
      <c r="H3" s="24" t="s">
        <v>56</v>
      </c>
      <c r="I3" s="24" t="s">
        <v>10</v>
      </c>
      <c r="J3" s="18" t="s">
        <v>81</v>
      </c>
    </row>
    <row r="4" spans="1:10">
      <c r="A4" s="16">
        <f t="shared" ref="A4:A11" si="0">RANK(I4,$I$4:$I$11,0)</f>
        <v>1</v>
      </c>
      <c r="B4" s="28" t="s">
        <v>67</v>
      </c>
      <c r="C4" s="28" t="s">
        <v>27</v>
      </c>
      <c r="D4" s="14">
        <v>9.35</v>
      </c>
      <c r="E4" s="14">
        <v>8.85</v>
      </c>
      <c r="F4" s="14">
        <v>9.5</v>
      </c>
      <c r="G4" s="14">
        <v>9.5500000000000007</v>
      </c>
      <c r="H4" s="14">
        <v>8.5</v>
      </c>
      <c r="I4" s="14">
        <f t="shared" ref="I4:I11" si="1">SUM(D4:H4)</f>
        <v>45.75</v>
      </c>
      <c r="J4" s="26">
        <v>5</v>
      </c>
    </row>
    <row r="5" spans="1:10">
      <c r="A5" s="16">
        <f t="shared" si="0"/>
        <v>2</v>
      </c>
      <c r="B5" s="28" t="s">
        <v>80</v>
      </c>
      <c r="C5" s="28" t="s">
        <v>27</v>
      </c>
      <c r="D5" s="14">
        <v>8.85</v>
      </c>
      <c r="E5" s="14">
        <v>8.9</v>
      </c>
      <c r="F5" s="14">
        <v>9.5</v>
      </c>
      <c r="G5" s="14">
        <v>9.4</v>
      </c>
      <c r="H5" s="14">
        <v>8.9499999999999993</v>
      </c>
      <c r="I5" s="14">
        <f t="shared" si="1"/>
        <v>45.599999999999994</v>
      </c>
      <c r="J5" s="26">
        <v>5</v>
      </c>
    </row>
    <row r="6" spans="1:10">
      <c r="A6" s="16">
        <f t="shared" si="0"/>
        <v>3</v>
      </c>
      <c r="B6" s="28" t="s">
        <v>57</v>
      </c>
      <c r="C6" s="28" t="s">
        <v>19</v>
      </c>
      <c r="D6" s="14">
        <v>8.1999999999999993</v>
      </c>
      <c r="E6" s="14">
        <v>8.9499999999999993</v>
      </c>
      <c r="F6" s="14">
        <v>9.4</v>
      </c>
      <c r="G6" s="14">
        <v>8.5500000000000007</v>
      </c>
      <c r="H6" s="14">
        <v>9.1</v>
      </c>
      <c r="I6" s="14">
        <f t="shared" si="1"/>
        <v>44.199999999999996</v>
      </c>
      <c r="J6" s="26">
        <v>1</v>
      </c>
    </row>
    <row r="7" spans="1:10">
      <c r="A7" s="16">
        <f t="shared" si="0"/>
        <v>4</v>
      </c>
      <c r="B7" s="28" t="s">
        <v>63</v>
      </c>
      <c r="C7" s="28" t="s">
        <v>64</v>
      </c>
      <c r="D7" s="14">
        <v>7.9</v>
      </c>
      <c r="E7" s="14">
        <v>8.5</v>
      </c>
      <c r="F7" s="14">
        <v>7.4</v>
      </c>
      <c r="G7" s="14">
        <v>8.4</v>
      </c>
      <c r="H7" s="14">
        <v>7.75</v>
      </c>
      <c r="I7" s="14">
        <f t="shared" si="1"/>
        <v>39.949999999999996</v>
      </c>
      <c r="J7" s="26">
        <v>5</v>
      </c>
    </row>
    <row r="8" spans="1:10">
      <c r="A8" s="16">
        <f t="shared" si="0"/>
        <v>5</v>
      </c>
      <c r="B8" s="28" t="s">
        <v>60</v>
      </c>
      <c r="C8" s="28" t="s">
        <v>59</v>
      </c>
      <c r="D8" s="14">
        <v>6.5</v>
      </c>
      <c r="E8" s="14">
        <v>6.5</v>
      </c>
      <c r="F8" s="14">
        <v>8.65</v>
      </c>
      <c r="G8" s="14">
        <v>6.65</v>
      </c>
      <c r="H8" s="14">
        <v>6.65</v>
      </c>
      <c r="I8" s="14">
        <f t="shared" si="1"/>
        <v>34.949999999999996</v>
      </c>
      <c r="J8" s="26">
        <v>3</v>
      </c>
    </row>
    <row r="9" spans="1:10">
      <c r="A9" s="16">
        <f t="shared" si="0"/>
        <v>6</v>
      </c>
      <c r="B9" s="28" t="s">
        <v>68</v>
      </c>
      <c r="C9" s="28" t="s">
        <v>27</v>
      </c>
      <c r="D9" s="14">
        <v>6.6</v>
      </c>
      <c r="E9" s="14">
        <v>8.1</v>
      </c>
      <c r="F9" s="14">
        <v>9.4</v>
      </c>
      <c r="G9" s="14">
        <v>0</v>
      </c>
      <c r="H9" s="14">
        <v>8.0500000000000007</v>
      </c>
      <c r="I9" s="14">
        <f t="shared" si="1"/>
        <v>32.150000000000006</v>
      </c>
      <c r="J9" s="26">
        <v>5</v>
      </c>
    </row>
    <row r="10" spans="1:10">
      <c r="A10" s="16">
        <f t="shared" si="0"/>
        <v>7</v>
      </c>
      <c r="B10" s="28" t="s">
        <v>61</v>
      </c>
      <c r="C10" s="28" t="s">
        <v>62</v>
      </c>
      <c r="D10" s="14">
        <v>7.3</v>
      </c>
      <c r="E10" s="14">
        <v>5.95</v>
      </c>
      <c r="F10" s="14">
        <v>7.05</v>
      </c>
      <c r="G10" s="14">
        <v>7.35</v>
      </c>
      <c r="H10" s="14">
        <v>4.2</v>
      </c>
      <c r="I10" s="14">
        <f t="shared" si="1"/>
        <v>31.849999999999998</v>
      </c>
      <c r="J10" s="26">
        <v>3</v>
      </c>
    </row>
    <row r="11" spans="1:10">
      <c r="A11" s="16">
        <f t="shared" si="0"/>
        <v>8</v>
      </c>
      <c r="B11" s="28" t="s">
        <v>58</v>
      </c>
      <c r="C11" s="28" t="s">
        <v>59</v>
      </c>
      <c r="D11" s="14">
        <v>3.55</v>
      </c>
      <c r="E11" s="14">
        <v>6.35</v>
      </c>
      <c r="F11" s="14">
        <v>6.85</v>
      </c>
      <c r="G11" s="14">
        <v>4</v>
      </c>
      <c r="H11" s="14">
        <v>6.05</v>
      </c>
      <c r="I11" s="14">
        <f t="shared" si="1"/>
        <v>26.8</v>
      </c>
      <c r="J11" s="26">
        <v>3</v>
      </c>
    </row>
    <row r="12" spans="1:10">
      <c r="A12" s="16" t="s">
        <v>79</v>
      </c>
      <c r="B12" s="28" t="s">
        <v>77</v>
      </c>
      <c r="C12" s="28" t="s">
        <v>69</v>
      </c>
      <c r="D12" s="14">
        <v>9.6</v>
      </c>
      <c r="E12" s="14">
        <v>9.4499999999999993</v>
      </c>
      <c r="F12" s="14">
        <v>9.5500000000000007</v>
      </c>
      <c r="G12" s="14">
        <v>9.65</v>
      </c>
      <c r="H12" s="14">
        <v>9.1</v>
      </c>
      <c r="I12" s="14">
        <f t="shared" ref="I12" si="2">SUM(D12:H12)</f>
        <v>47.35</v>
      </c>
    </row>
  </sheetData>
  <sortState ref="A4:J11">
    <sortCondition descending="1" ref="I4:I11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12"/>
  <sheetViews>
    <sheetView zoomScale="120" zoomScaleNormal="120" workbookViewId="0">
      <pane ySplit="4" topLeftCell="A5" activePane="bottomLeft" state="frozen"/>
      <selection pane="bottomLeft"/>
    </sheetView>
  </sheetViews>
  <sheetFormatPr defaultColWidth="9.140625" defaultRowHeight="12.75"/>
  <cols>
    <col min="1" max="1" width="7.85546875" style="26" customWidth="1"/>
    <col min="2" max="2" width="23.7109375" style="3" customWidth="1"/>
    <col min="3" max="3" width="19.28515625" style="3" customWidth="1"/>
    <col min="4" max="4" width="10.5703125" style="4" customWidth="1"/>
    <col min="5" max="5" width="8.140625" style="3" customWidth="1"/>
    <col min="6" max="6" width="8" style="3" customWidth="1"/>
    <col min="7" max="7" width="8.85546875" style="3" customWidth="1"/>
    <col min="8" max="8" width="9" style="3" customWidth="1"/>
    <col min="9" max="10" width="13" style="3" customWidth="1"/>
    <col min="11" max="16384" width="9.140625" style="3"/>
  </cols>
  <sheetData>
    <row r="1" spans="1:8" s="1" customFormat="1">
      <c r="A1" s="18"/>
      <c r="B1" s="1" t="s">
        <v>39</v>
      </c>
      <c r="D1" s="6"/>
    </row>
    <row r="2" spans="1:8" s="1" customFormat="1">
      <c r="A2" s="18"/>
      <c r="B2" s="1" t="s">
        <v>70</v>
      </c>
      <c r="C2" s="7">
        <v>45874</v>
      </c>
      <c r="D2" s="6"/>
    </row>
    <row r="3" spans="1:8" s="1" customFormat="1">
      <c r="A3" s="18"/>
      <c r="B3" s="1" t="s">
        <v>53</v>
      </c>
      <c r="D3" s="6"/>
    </row>
    <row r="4" spans="1:8" s="1" customFormat="1">
      <c r="A4" s="27" t="s">
        <v>71</v>
      </c>
      <c r="B4" s="9" t="s">
        <v>4</v>
      </c>
      <c r="C4" s="9" t="s">
        <v>5</v>
      </c>
      <c r="D4" s="10" t="s">
        <v>72</v>
      </c>
      <c r="E4" s="18" t="s">
        <v>81</v>
      </c>
      <c r="F4" s="11"/>
      <c r="G4" s="11"/>
      <c r="H4" s="11"/>
    </row>
    <row r="5" spans="1:8">
      <c r="A5" s="12">
        <f t="shared" ref="A5:A11" si="0">RANK(D5,$D$5:$D$11,1)</f>
        <v>1</v>
      </c>
      <c r="B5" s="28" t="s">
        <v>57</v>
      </c>
      <c r="C5" s="28" t="s">
        <v>19</v>
      </c>
      <c r="D5" s="14">
        <v>5.26</v>
      </c>
      <c r="E5" s="26">
        <v>1</v>
      </c>
    </row>
    <row r="6" spans="1:8">
      <c r="A6" s="12">
        <f t="shared" si="0"/>
        <v>2</v>
      </c>
      <c r="B6" s="28" t="s">
        <v>63</v>
      </c>
      <c r="C6" s="28" t="s">
        <v>64</v>
      </c>
      <c r="D6" s="14">
        <v>7.34</v>
      </c>
      <c r="E6" s="26">
        <v>5</v>
      </c>
    </row>
    <row r="7" spans="1:8">
      <c r="A7" s="12">
        <f t="shared" si="0"/>
        <v>3</v>
      </c>
      <c r="B7" s="28" t="s">
        <v>60</v>
      </c>
      <c r="C7" s="28" t="s">
        <v>59</v>
      </c>
      <c r="D7" s="14">
        <v>8.1</v>
      </c>
      <c r="E7" s="26">
        <v>3</v>
      </c>
    </row>
    <row r="8" spans="1:8">
      <c r="A8" s="12">
        <f t="shared" si="0"/>
        <v>4</v>
      </c>
      <c r="B8" s="28" t="s">
        <v>61</v>
      </c>
      <c r="C8" s="28" t="s">
        <v>62</v>
      </c>
      <c r="D8" s="14">
        <v>9.64</v>
      </c>
      <c r="E8" s="26">
        <v>3</v>
      </c>
    </row>
    <row r="9" spans="1:8">
      <c r="A9" s="12">
        <f t="shared" si="0"/>
        <v>5</v>
      </c>
      <c r="B9" s="28" t="s">
        <v>68</v>
      </c>
      <c r="C9" s="28" t="s">
        <v>27</v>
      </c>
      <c r="D9" s="14">
        <v>12.54</v>
      </c>
      <c r="E9" s="26">
        <v>5</v>
      </c>
    </row>
    <row r="10" spans="1:8">
      <c r="A10" s="12">
        <f t="shared" si="0"/>
        <v>6</v>
      </c>
      <c r="B10" s="28" t="s">
        <v>66</v>
      </c>
      <c r="C10" s="28" t="s">
        <v>27</v>
      </c>
      <c r="D10" s="14">
        <v>13.04</v>
      </c>
      <c r="E10" s="26">
        <v>5</v>
      </c>
    </row>
    <row r="11" spans="1:8">
      <c r="A11" s="12">
        <f t="shared" si="0"/>
        <v>7</v>
      </c>
      <c r="B11" s="28" t="s">
        <v>58</v>
      </c>
      <c r="C11" s="28" t="s">
        <v>59</v>
      </c>
      <c r="D11" s="14">
        <v>17.37</v>
      </c>
      <c r="E11" s="26">
        <v>3</v>
      </c>
    </row>
    <row r="12" spans="1:8">
      <c r="A12" s="12" t="s">
        <v>79</v>
      </c>
      <c r="B12" s="28" t="s">
        <v>77</v>
      </c>
      <c r="C12" s="28" t="s">
        <v>69</v>
      </c>
      <c r="D12" s="14">
        <v>5.13</v>
      </c>
    </row>
  </sheetData>
  <sortState ref="A5:H11">
    <sortCondition ref="D5:D11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4"/>
  <sheetViews>
    <sheetView zoomScale="120" zoomScaleNormal="120" workbookViewId="0">
      <pane ySplit="3" topLeftCell="A4" activePane="bottomLeft" state="frozen"/>
      <selection pane="bottomLeft"/>
    </sheetView>
  </sheetViews>
  <sheetFormatPr defaultColWidth="9.140625" defaultRowHeight="12.75"/>
  <cols>
    <col min="1" max="1" width="11.140625" style="2" customWidth="1"/>
    <col min="2" max="2" width="18.5703125" style="3" customWidth="1"/>
    <col min="3" max="3" width="15.140625" style="3" customWidth="1"/>
    <col min="4" max="8" width="10.7109375" style="4" customWidth="1"/>
    <col min="9" max="9" width="9.140625" style="19"/>
    <col min="10" max="16384" width="9.140625" style="3"/>
  </cols>
  <sheetData>
    <row r="1" spans="1:10" s="17" customFormat="1">
      <c r="A1" s="20"/>
      <c r="B1" s="17" t="s">
        <v>39</v>
      </c>
      <c r="C1" s="21">
        <v>45874</v>
      </c>
      <c r="D1" s="6"/>
      <c r="E1" s="6"/>
      <c r="F1" s="6"/>
      <c r="G1" s="6"/>
      <c r="H1" s="6"/>
      <c r="I1" s="18"/>
    </row>
    <row r="2" spans="1:10" s="17" customFormat="1">
      <c r="A2" s="20"/>
      <c r="B2" s="17" t="s">
        <v>73</v>
      </c>
      <c r="D2" s="6" t="s">
        <v>54</v>
      </c>
      <c r="E2" s="6"/>
      <c r="F2" s="6"/>
      <c r="G2" s="6"/>
      <c r="H2" s="6"/>
      <c r="I2" s="18"/>
    </row>
    <row r="3" spans="1:10" s="18" customFormat="1" ht="25.5">
      <c r="A3" s="22" t="s">
        <v>3</v>
      </c>
      <c r="B3" s="23" t="s">
        <v>4</v>
      </c>
      <c r="C3" s="23" t="s">
        <v>5</v>
      </c>
      <c r="D3" s="24" t="s">
        <v>6</v>
      </c>
      <c r="E3" s="24" t="s">
        <v>7</v>
      </c>
      <c r="F3" s="24" t="s">
        <v>55</v>
      </c>
      <c r="G3" s="24" t="s">
        <v>9</v>
      </c>
      <c r="H3" s="24" t="s">
        <v>56</v>
      </c>
      <c r="I3" s="25" t="s">
        <v>74</v>
      </c>
      <c r="J3" s="18" t="s">
        <v>81</v>
      </c>
    </row>
    <row r="4" spans="1:10" ht="15" customHeight="1">
      <c r="A4" s="16">
        <f>RANK(I4,$I$4:$I$4,0)</f>
        <v>1</v>
      </c>
      <c r="B4" s="13" t="s">
        <v>75</v>
      </c>
      <c r="C4" s="13" t="s">
        <v>24</v>
      </c>
      <c r="D4" s="14">
        <v>8.9</v>
      </c>
      <c r="E4" s="14">
        <v>8.0500000000000007</v>
      </c>
      <c r="F4" s="14">
        <v>8.15</v>
      </c>
      <c r="G4" s="14">
        <v>9.35</v>
      </c>
      <c r="H4" s="14">
        <v>5.5</v>
      </c>
      <c r="I4" s="14">
        <f>SUM(D4:H4)</f>
        <v>39.950000000000003</v>
      </c>
      <c r="J4" s="19">
        <v>5</v>
      </c>
    </row>
  </sheetData>
  <sortState ref="A4:I4">
    <sortCondition descending="1" ref="I4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J7"/>
  <sheetViews>
    <sheetView zoomScale="120" zoomScaleNormal="120" workbookViewId="0">
      <pane ySplit="4" topLeftCell="A5" activePane="bottomLeft" state="frozen"/>
      <selection pane="bottomLeft"/>
    </sheetView>
  </sheetViews>
  <sheetFormatPr defaultColWidth="9.140625" defaultRowHeight="12.75"/>
  <cols>
    <col min="1" max="1" width="7.85546875" style="2" customWidth="1"/>
    <col min="2" max="2" width="23.7109375" style="3" customWidth="1"/>
    <col min="3" max="3" width="24.140625" style="3" customWidth="1"/>
    <col min="4" max="4" width="10.42578125" style="4" customWidth="1"/>
    <col min="5" max="5" width="8.28515625" style="3" customWidth="1"/>
    <col min="6" max="6" width="8" style="3" customWidth="1"/>
    <col min="7" max="7" width="8.5703125" style="3" customWidth="1"/>
    <col min="8" max="8" width="9" style="3" customWidth="1"/>
    <col min="9" max="10" width="13" style="3" customWidth="1"/>
    <col min="11" max="16384" width="9.140625" style="3"/>
  </cols>
  <sheetData>
    <row r="1" spans="1:10" s="1" customFormat="1">
      <c r="A1" s="5"/>
      <c r="B1" s="1" t="s">
        <v>39</v>
      </c>
      <c r="D1" s="6"/>
    </row>
    <row r="2" spans="1:10" s="1" customFormat="1">
      <c r="A2" s="5"/>
      <c r="B2" s="1" t="s">
        <v>70</v>
      </c>
      <c r="C2" s="7">
        <v>45874</v>
      </c>
      <c r="D2" s="6"/>
    </row>
    <row r="3" spans="1:10" s="1" customFormat="1">
      <c r="A3" s="5"/>
      <c r="B3" s="1" t="s">
        <v>73</v>
      </c>
      <c r="D3" s="6"/>
    </row>
    <row r="4" spans="1:10" s="1" customFormat="1">
      <c r="A4" s="8" t="s">
        <v>71</v>
      </c>
      <c r="B4" s="9" t="s">
        <v>4</v>
      </c>
      <c r="C4" s="9" t="s">
        <v>5</v>
      </c>
      <c r="D4" s="10" t="s">
        <v>72</v>
      </c>
      <c r="E4" s="11"/>
      <c r="F4" s="11"/>
      <c r="G4" s="11"/>
      <c r="H4" s="11"/>
    </row>
    <row r="5" spans="1:10">
      <c r="A5" s="12"/>
      <c r="B5" s="13" t="s">
        <v>75</v>
      </c>
      <c r="C5" s="13" t="s">
        <v>24</v>
      </c>
      <c r="D5" s="14">
        <v>11.48</v>
      </c>
      <c r="E5" s="15"/>
      <c r="F5" s="15"/>
      <c r="G5" s="15"/>
      <c r="H5" s="15"/>
      <c r="J5" s="15"/>
    </row>
    <row r="6" spans="1:10">
      <c r="A6" s="16"/>
      <c r="B6" s="13" t="s">
        <v>76</v>
      </c>
      <c r="C6" s="13" t="s">
        <v>65</v>
      </c>
      <c r="D6" s="14"/>
    </row>
    <row r="7" spans="1:10">
      <c r="A7" s="16"/>
      <c r="B7" s="13"/>
      <c r="C7" s="13"/>
      <c r="D7" s="14"/>
    </row>
  </sheetData>
  <sortState ref="A5:D7">
    <sortCondition ref="D5:D7"/>
  </sortState>
  <pageMargins left="0.7" right="0.7" top="0.75" bottom="0.75" header="0.3" footer="0.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ženy</vt:lpstr>
      <vt:lpstr>dorky</vt:lpstr>
      <vt:lpstr>muži</vt:lpstr>
      <vt:lpstr>muži splh</vt:lpstr>
      <vt:lpstr>dorci</vt:lpstr>
      <vt:lpstr>dorci šplh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PSSPV</dc:creator>
  <cp:lastModifiedBy>ematouskova</cp:lastModifiedBy>
  <cp:lastPrinted>2025-05-08T15:49:23Z</cp:lastPrinted>
  <dcterms:created xsi:type="dcterms:W3CDTF">2001-03-26T14:44:00Z</dcterms:created>
  <dcterms:modified xsi:type="dcterms:W3CDTF">2025-05-09T11:16:51Z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8131DAD16D4E4075B734A951849E2BDF_12</vt:lpwstr>
  </property>
  <property fmtid="{D5CDD505-2E9C-101B-9397-08002B2CF9AE}" pid="3" name="KSOProductBuildVer">
    <vt:lpwstr>1033-12.2.0.20795</vt:lpwstr>
  </property>
</Properties>
</file>